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3325" windowHeight="9675" tabRatio="783"/>
  </bookViews>
  <sheets>
    <sheet name="Matriz control nivel alto" sheetId="13" r:id="rId1"/>
    <sheet name="Instructivo" sheetId="18" r:id="rId2"/>
    <sheet name="Resumen" sheetId="12" state="hidden" r:id="rId3"/>
    <sheet name="CATÁLOGO" sheetId="6" state="hidden" r:id="rId4"/>
  </sheets>
  <externalReferences>
    <externalReference r:id="rId7"/>
  </externalReferences>
  <definedNames>
    <definedName name="Evaluacion" localSheetId="2">[1]CATÁLOGO!$C$3:$C$6</definedName>
    <definedName name="Evaluacion">CATÁLOGO!$C$3:$C$6</definedName>
    <definedName name="Evidencia_razonable" localSheetId="3">#REF!</definedName>
    <definedName name="RESPONDER">CATÁLOGO!$B$4:$B$8</definedName>
    <definedName name="SI_NO" localSheetId="2">[1]CATÁLOGO!#REF!</definedName>
    <definedName name="SI_NO">CATÁLOGO!#REF!</definedName>
  </definedNames>
  <calcPr calcId="144525"/>
  <customWorkbookViews>
    <customWorkbookView name="AMB CONTROL" guid="{E9A6D817-7C6F-4640-B1A2-BE433B2F0D08}" maximized="1" xWindow="-8" yWindow="-8" windowWidth="1382" windowHeight="744" activeSheetId="0"/>
    <customWorkbookView name="ADM RIESGOS" guid="{A11A77F8-F4A2-4552-9B63-3CE193C70967}" maximized="1" xWindow="-8" yWindow="-8" windowWidth="1382" windowHeight="744" activeSheetId="0"/>
  </customWorkbookViews>
</workbook>
</file>

<file path=xl/sharedStrings.xml><?xml version="1.0" encoding="utf-8"?>
<sst xmlns="http://schemas.openxmlformats.org/spreadsheetml/2006/main" count="128" uniqueCount="89">
  <si>
    <t>PROGRAMA DE TRABAJO DE CONTROL INTERNO (PTCI)</t>
  </si>
  <si>
    <t>Nombre del Proyecto:</t>
  </si>
  <si>
    <t>Objetivo:</t>
  </si>
  <si>
    <t xml:space="preserve">Fecha Compromiso: </t>
  </si>
  <si>
    <t>Área Responsable:</t>
  </si>
  <si>
    <t>Puesto del Responsable de coordinar su instrumentación:</t>
  </si>
  <si>
    <t>ACTIVIDADES</t>
  </si>
  <si>
    <t>Fecha</t>
  </si>
  <si>
    <t>Entregable</t>
  </si>
  <si>
    <t>Medio de Verificación</t>
  </si>
  <si>
    <t>inicio</t>
  </si>
  <si>
    <t>Término</t>
  </si>
  <si>
    <t>Elaboró</t>
  </si>
  <si>
    <t>Revisó</t>
  </si>
  <si>
    <t>Autorizó</t>
  </si>
  <si>
    <t>Nombre y Puesto</t>
  </si>
  <si>
    <t xml:space="preserve">    INSTRUCTIVO</t>
  </si>
  <si>
    <t>El nombre del Proyecto deberá ser igual a la acción de mejora a instrumentar para fortalecer el Sistema de Control, así como para prevenir, disminuir, administrar y/o eliminar los riesgos que pudieran obstaculizar el cumplimiento de objetivos y metas.</t>
  </si>
  <si>
    <t>El propósito del Proyecto.</t>
  </si>
  <si>
    <t xml:space="preserve">Área Responsable: </t>
  </si>
  <si>
    <t>El nombre de la Unidad Administrativa responsable directa de la instrumentación de la acción de mejora indicada.</t>
  </si>
  <si>
    <t>Fecha Compromiso:</t>
  </si>
  <si>
    <t>Establecer la fecha (mm/aaaa) en que se tiene programado concluir con la instrumentación de la acción de mejora, esta fecha es igual a la establecida en el campo de fecha de término para la última actividad prevista para la instrumentación de la acción de mejora.</t>
  </si>
  <si>
    <t>Puesto responsable de coordinar su instrumentación:</t>
  </si>
  <si>
    <t>Capturar el nombre del puesto del empleado que tenga asignada la responsabilidad de coordinar la instrumentación del proyecto, y que será responsable de dar seguimiento a la instrumentación del proyecto y reportar el avance en su instrumentación de manera trimestral.</t>
  </si>
  <si>
    <t>Actividades:</t>
  </si>
  <si>
    <t>Establecer las diferentes actividades que se tiene previsto realizar para instrumentar la acción de mejora.</t>
  </si>
  <si>
    <t xml:space="preserve">Fecha de inicio: </t>
  </si>
  <si>
    <t>Fecha (mm/aaaa) en que se inicia la instrumentación de la acción de mejora.</t>
  </si>
  <si>
    <t>Fecha de término</t>
  </si>
  <si>
    <t>Fecha (mm/aaaa) en que se tiene programado concluir con la instrumentación de la acción de mejora.</t>
  </si>
  <si>
    <t>Entregable:</t>
  </si>
  <si>
    <t>Especificar para cada actividad prevista realizar, de ser el caso, si existiera un entregable. Por ejemplo: Informe, oficio, minuta, proyecto, norma aprobada y difundida, curso de capacitación, etc.</t>
  </si>
  <si>
    <t>Medio de verificación:</t>
  </si>
  <si>
    <t>Especificar la forma en que se podrá verificar la instrumentación de la acción de mejora. Por ejemplo: Documento, u otra forma para verificar su instrumentación.</t>
  </si>
  <si>
    <t>Organización</t>
  </si>
  <si>
    <t>Fecha de aplicación</t>
  </si>
  <si>
    <t>Evaluación de Componentes</t>
  </si>
  <si>
    <t>Ambiente de Control</t>
  </si>
  <si>
    <t>No.</t>
  </si>
  <si>
    <t>Pregunta</t>
  </si>
  <si>
    <t>Respuesta</t>
  </si>
  <si>
    <t>Evidancia</t>
  </si>
  <si>
    <t>Valor</t>
  </si>
  <si>
    <t xml:space="preserve"> 1.10</t>
  </si>
  <si>
    <t>1.20</t>
  </si>
  <si>
    <t>TOTAL</t>
  </si>
  <si>
    <t>Evaluación de Riesgos</t>
  </si>
  <si>
    <t>2.10</t>
  </si>
  <si>
    <t>Actividades de Control</t>
  </si>
  <si>
    <t>3.10</t>
  </si>
  <si>
    <t>3.11</t>
  </si>
  <si>
    <t>3.12</t>
  </si>
  <si>
    <t>Información y Comunicación</t>
  </si>
  <si>
    <t>Evaluación</t>
  </si>
  <si>
    <t>4.10</t>
  </si>
  <si>
    <t>Supervisión y Monitoreo</t>
  </si>
  <si>
    <t>Componente</t>
  </si>
  <si>
    <t xml:space="preserve">Nivel </t>
  </si>
  <si>
    <t>Información y comunicación</t>
  </si>
  <si>
    <t>Total a nivel Organización</t>
  </si>
  <si>
    <t>SI_NO</t>
  </si>
  <si>
    <t>EVALUACION</t>
  </si>
  <si>
    <t>1 AMB CTRL</t>
  </si>
  <si>
    <t>2 EV RIESGOS</t>
  </si>
  <si>
    <t>3 ACT CTRL</t>
  </si>
  <si>
    <t>4 INF COM</t>
  </si>
  <si>
    <t>5 SUP MONIT</t>
  </si>
  <si>
    <t>Periodo</t>
  </si>
  <si>
    <t>Implementación</t>
  </si>
  <si>
    <t>(Seleccionar)</t>
  </si>
  <si>
    <t>Evidencia razonable</t>
  </si>
  <si>
    <t>Deficiente</t>
  </si>
  <si>
    <t>SI</t>
  </si>
  <si>
    <t>Evidencia parcial</t>
  </si>
  <si>
    <t>Trimestral</t>
  </si>
  <si>
    <t>Escaso</t>
  </si>
  <si>
    <t>NO</t>
  </si>
  <si>
    <t>Evidencia no corresponde</t>
  </si>
  <si>
    <t>Semestral</t>
  </si>
  <si>
    <t>Regular</t>
  </si>
  <si>
    <t>No aplica</t>
  </si>
  <si>
    <t>Sin evidencia</t>
  </si>
  <si>
    <t>Anual</t>
  </si>
  <si>
    <t>Bueno</t>
  </si>
  <si>
    <t>Otra</t>
  </si>
  <si>
    <t>Muy bueno</t>
  </si>
  <si>
    <t>No se evalúa</t>
  </si>
  <si>
    <t>Óptimo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</si>
</sst>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  <numFmt numFmtId="178" formatCode="0.000"/>
    <numFmt numFmtId="179" formatCode="0.0"/>
  </numFmts>
  <fonts count="67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i/>
      <sz val="11"/>
      <color theme="0" tint="-0.349986266670736"/>
      <name val="Calibri"/>
      <charset val="134"/>
      <scheme val="minor"/>
    </font>
    <font>
      <sz val="11"/>
      <color theme="1"/>
      <name val="Calibri Light"/>
      <charset val="134"/>
    </font>
    <font>
      <sz val="11"/>
      <color theme="1"/>
      <name val="Newslab Light"/>
      <charset val="134"/>
    </font>
    <font>
      <sz val="9"/>
      <color theme="1"/>
      <name val="Newslab Light"/>
      <charset val="134"/>
    </font>
    <font>
      <sz val="10"/>
      <color theme="1"/>
      <name val="Newslab Light"/>
      <charset val="134"/>
    </font>
    <font>
      <sz val="12"/>
      <color theme="1"/>
      <name val="Calibri Light"/>
      <charset val="134"/>
    </font>
    <font>
      <b/>
      <sz val="12"/>
      <color theme="1"/>
      <name val="Calibri Light"/>
      <charset val="134"/>
    </font>
    <font>
      <sz val="18"/>
      <color theme="1"/>
      <name val="Newslab Light"/>
      <charset val="134"/>
    </font>
    <font>
      <b/>
      <sz val="18"/>
      <color rgb="FF8338EB"/>
      <name val="Calibri Light"/>
      <charset val="134"/>
    </font>
    <font>
      <b/>
      <sz val="11"/>
      <color theme="1"/>
      <name val="Calibri Light"/>
      <charset val="134"/>
    </font>
    <font>
      <sz val="18"/>
      <color theme="1"/>
      <name val="Calibri Light"/>
      <charset val="134"/>
    </font>
    <font>
      <sz val="11"/>
      <color rgb="FF00B0F0"/>
      <name val="Calibri Light"/>
      <charset val="134"/>
    </font>
    <font>
      <sz val="9"/>
      <color theme="0"/>
      <name val="Newslab Light"/>
      <charset val="134"/>
    </font>
    <font>
      <b/>
      <sz val="11"/>
      <color theme="0"/>
      <name val="Calibri Light"/>
      <charset val="134"/>
    </font>
    <font>
      <b/>
      <sz val="12"/>
      <color theme="1"/>
      <name val="Avenir Black"/>
      <charset val="134"/>
    </font>
    <font>
      <b/>
      <sz val="9"/>
      <color theme="1"/>
      <name val="Calibri Light"/>
      <charset val="134"/>
    </font>
    <font>
      <sz val="11"/>
      <color theme="0"/>
      <name val="Avenir Black"/>
      <charset val="134"/>
    </font>
    <font>
      <b/>
      <sz val="12"/>
      <color theme="0"/>
      <name val="Calibri Light"/>
      <charset val="134"/>
    </font>
    <font>
      <b/>
      <sz val="11"/>
      <color theme="1" tint="0.349986266670736"/>
      <name val="Newslab Light"/>
      <charset val="134"/>
    </font>
    <font>
      <b/>
      <sz val="11"/>
      <color theme="1" tint="0.349986266670736"/>
      <name val="Calibri Light"/>
      <charset val="134"/>
    </font>
    <font>
      <b/>
      <sz val="9"/>
      <color theme="0"/>
      <name val="Newslab Light"/>
      <charset val="134"/>
    </font>
    <font>
      <b/>
      <sz val="10"/>
      <color theme="1" tint="0.349986266670736"/>
      <name val="Newslab Light"/>
      <charset val="134"/>
    </font>
    <font>
      <b/>
      <sz val="9"/>
      <color theme="1" tint="0.349986266670736"/>
      <name val="Calibri Light"/>
      <charset val="134"/>
    </font>
    <font>
      <sz val="9"/>
      <color theme="1"/>
      <name val="Calibri Light"/>
      <charset val="134"/>
    </font>
    <font>
      <b/>
      <sz val="11"/>
      <color theme="0"/>
      <name val="Newslab Light"/>
      <charset val="134"/>
    </font>
    <font>
      <b/>
      <sz val="9"/>
      <color theme="1"/>
      <name val="Newslab Light"/>
      <charset val="134"/>
    </font>
    <font>
      <sz val="10"/>
      <color theme="1"/>
      <name val="Newslab Thin"/>
      <charset val="134"/>
    </font>
    <font>
      <b/>
      <sz val="10"/>
      <color theme="1"/>
      <name val="Newslab Thin"/>
      <charset val="134"/>
    </font>
    <font>
      <sz val="10"/>
      <color theme="1" tint="0.349986266670736"/>
      <name val="Newslab Light"/>
      <charset val="134"/>
    </font>
    <font>
      <i/>
      <sz val="10"/>
      <color theme="1" tint="0.349986266670736"/>
      <name val="Newslab Book"/>
      <charset val="134"/>
    </font>
    <font>
      <sz val="10"/>
      <color theme="0" tint="-0.0499893185216834"/>
      <name val="Newslab Light"/>
      <charset val="134"/>
    </font>
    <font>
      <b/>
      <sz val="10"/>
      <color rgb="FF8338EB"/>
      <name val="Newslab Book"/>
      <charset val="134"/>
    </font>
    <font>
      <b/>
      <sz val="10"/>
      <color theme="1" tint="0.349986266670736"/>
      <name val="Newslab Thin"/>
      <charset val="134"/>
    </font>
    <font>
      <b/>
      <sz val="10"/>
      <color rgb="FF8338EB"/>
      <name val="Newslab Black"/>
      <charset val="134"/>
    </font>
    <font>
      <b/>
      <sz val="48"/>
      <color theme="1"/>
      <name val="Calibri"/>
      <charset val="134"/>
      <scheme val="minor"/>
    </font>
    <font>
      <b/>
      <sz val="11"/>
      <name val="Calibri Light"/>
      <charset val="134"/>
    </font>
    <font>
      <sz val="11"/>
      <name val="Calibri Light"/>
      <charset val="134"/>
    </font>
    <font>
      <sz val="8"/>
      <color theme="1"/>
      <name val="Calibri"/>
      <charset val="134"/>
      <scheme val="minor"/>
    </font>
    <font>
      <b/>
      <sz val="2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0"/>
      <name val="Arial"/>
      <charset val="134"/>
    </font>
    <font>
      <b/>
      <sz val="11"/>
      <color rgb="FFC00000"/>
      <name val="Arial"/>
      <charset val="134"/>
    </font>
    <font>
      <b/>
      <sz val="11"/>
      <color theme="1"/>
      <name val="Calibri"/>
      <charset val="134"/>
      <scheme val="minor"/>
    </font>
    <font>
      <sz val="10"/>
      <name val="Calibri"/>
      <charset val="134"/>
    </font>
    <font>
      <sz val="11"/>
      <name val="Calibri"/>
      <charset val="134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32333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8EB"/>
        <bgColor indexed="64"/>
      </patternFill>
    </fill>
    <fill>
      <patternFill patternType="solid">
        <fgColor rgb="FFFF9F1D"/>
        <bgColor indexed="64"/>
      </patternFill>
    </fill>
    <fill>
      <patternFill patternType="solid">
        <fgColor theme="1" tint="0.1499984740745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AAF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60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50" fillId="0" borderId="4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24" borderId="47" applyNumberFormat="0" applyAlignment="0" applyProtection="0">
      <alignment vertical="center"/>
    </xf>
    <xf numFmtId="0" fontId="0" fillId="25" borderId="48" applyNumberFormat="0" applyFont="0" applyAlignment="0" applyProtection="0">
      <alignment vertical="center"/>
    </xf>
    <xf numFmtId="0" fontId="57" fillId="0" borderId="49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4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27" borderId="51" applyNumberFormat="0" applyAlignment="0" applyProtection="0">
      <alignment vertical="center"/>
    </xf>
    <xf numFmtId="0" fontId="64" fillId="24" borderId="51" applyNumberFormat="0" applyAlignment="0" applyProtection="0">
      <alignment vertical="center"/>
    </xf>
    <xf numFmtId="0" fontId="62" fillId="26" borderId="50" applyNumberFormat="0" applyAlignment="0" applyProtection="0">
      <alignment vertical="center"/>
    </xf>
    <xf numFmtId="0" fontId="55" fillId="0" borderId="46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</cellStyleXfs>
  <cellXfs count="1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5" xfId="0" applyFill="1" applyBorder="1"/>
    <xf numFmtId="178" fontId="0" fillId="3" borderId="6" xfId="0" applyNumberFormat="1" applyFill="1" applyBorder="1"/>
    <xf numFmtId="178" fontId="0" fillId="3" borderId="7" xfId="0" applyNumberFormat="1" applyFill="1" applyBorder="1"/>
    <xf numFmtId="0" fontId="0" fillId="3" borderId="1" xfId="0" applyFill="1" applyBorder="1"/>
    <xf numFmtId="0" fontId="0" fillId="3" borderId="8" xfId="0" applyFill="1" applyBorder="1"/>
    <xf numFmtId="178" fontId="0" fillId="3" borderId="9" xfId="0" applyNumberFormat="1" applyFill="1" applyBorder="1"/>
    <xf numFmtId="178" fontId="0" fillId="3" borderId="10" xfId="0" applyNumberFormat="1" applyFill="1" applyBorder="1"/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11" xfId="0" applyFill="1" applyBorder="1"/>
    <xf numFmtId="0" fontId="2" fillId="3" borderId="6" xfId="0" applyFont="1" applyFill="1" applyBorder="1"/>
    <xf numFmtId="0" fontId="0" fillId="3" borderId="6" xfId="0" applyFill="1" applyBorder="1"/>
    <xf numFmtId="0" fontId="0" fillId="3" borderId="12" xfId="0" applyFill="1" applyBorder="1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center" vertical="top" wrapText="1"/>
    </xf>
    <xf numFmtId="0" fontId="4" fillId="4" borderId="0" xfId="0" applyFont="1" applyFill="1" applyAlignment="1">
      <alignment vertical="center"/>
    </xf>
    <xf numFmtId="0" fontId="14" fillId="5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15" fillId="2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58" fontId="17" fillId="0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0" fontId="20" fillId="6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2" fontId="14" fillId="5" borderId="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22" fillId="7" borderId="6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left" vertical="center"/>
    </xf>
    <xf numFmtId="2" fontId="22" fillId="7" borderId="6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0" fontId="23" fillId="8" borderId="13" xfId="0" applyFont="1" applyFill="1" applyBorder="1" applyAlignment="1">
      <alignment horizontal="left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9" borderId="13" xfId="0" applyFont="1" applyFill="1" applyBorder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26" fillId="9" borderId="21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6" fillId="10" borderId="25" xfId="0" applyFont="1" applyFill="1" applyBorder="1" applyAlignment="1">
      <alignment horizontal="left" vertical="center" wrapText="1"/>
    </xf>
    <xf numFmtId="0" fontId="26" fillId="10" borderId="26" xfId="0" applyFont="1" applyFill="1" applyBorder="1" applyAlignment="1">
      <alignment horizontal="left" vertical="center" wrapText="1"/>
    </xf>
    <xf numFmtId="0" fontId="26" fillId="10" borderId="27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left" vertical="center"/>
    </xf>
    <xf numFmtId="0" fontId="26" fillId="7" borderId="28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2" fontId="29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3" borderId="29" xfId="0" applyFont="1" applyFill="1" applyBorder="1" applyAlignment="1">
      <alignment vertical="center"/>
    </xf>
    <xf numFmtId="2" fontId="34" fillId="3" borderId="0" xfId="0" applyNumberFormat="1" applyFont="1" applyFill="1" applyBorder="1" applyAlignment="1">
      <alignment horizontal="center" vertical="center"/>
    </xf>
    <xf numFmtId="0" fontId="34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2" fontId="34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vertical="center"/>
    </xf>
    <xf numFmtId="2" fontId="34" fillId="3" borderId="31" xfId="0" applyNumberFormat="1" applyFont="1" applyFill="1" applyBorder="1" applyAlignment="1">
      <alignment horizontal="center" vertical="center"/>
    </xf>
    <xf numFmtId="0" fontId="34" fillId="3" borderId="31" xfId="0" applyNumberFormat="1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0" fillId="0" borderId="30" xfId="0" applyFont="1" applyFill="1" applyBorder="1" applyAlignment="1">
      <alignment horizontal="left" vertical="center"/>
    </xf>
    <xf numFmtId="2" fontId="35" fillId="0" borderId="31" xfId="0" applyNumberFormat="1" applyFont="1" applyFill="1" applyBorder="1" applyAlignment="1">
      <alignment horizontal="center" vertical="center"/>
    </xf>
    <xf numFmtId="0" fontId="35" fillId="0" borderId="31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6" fillId="10" borderId="0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36" fillId="0" borderId="33" xfId="0" applyFont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37" fillId="4" borderId="34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justify" vertical="top" wrapText="1"/>
    </xf>
    <xf numFmtId="0" fontId="38" fillId="0" borderId="35" xfId="0" applyFont="1" applyFill="1" applyBorder="1" applyAlignment="1">
      <alignment horizontal="justify" vertical="top" wrapText="1"/>
    </xf>
    <xf numFmtId="0" fontId="37" fillId="4" borderId="35" xfId="0" applyFont="1" applyFill="1" applyBorder="1" applyAlignment="1">
      <alignment horizontal="left" vertical="center"/>
    </xf>
    <xf numFmtId="49" fontId="37" fillId="4" borderId="34" xfId="0" applyNumberFormat="1" applyFont="1" applyFill="1" applyBorder="1" applyAlignment="1">
      <alignment horizontal="left" vertical="center" wrapText="1"/>
    </xf>
    <xf numFmtId="49" fontId="37" fillId="4" borderId="36" xfId="0" applyNumberFormat="1" applyFont="1" applyFill="1" applyBorder="1" applyAlignment="1">
      <alignment horizontal="left" vertical="center"/>
    </xf>
    <xf numFmtId="49" fontId="37" fillId="4" borderId="34" xfId="0" applyNumberFormat="1" applyFont="1" applyFill="1" applyBorder="1" applyAlignment="1">
      <alignment horizontal="left" vertical="center"/>
    </xf>
    <xf numFmtId="0" fontId="3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37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left" vertical="center" wrapText="1"/>
    </xf>
    <xf numFmtId="0" fontId="41" fillId="0" borderId="39" xfId="0" applyFont="1" applyFill="1" applyBorder="1" applyAlignment="1">
      <alignment horizontal="left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left" vertical="center" wrapText="1"/>
    </xf>
    <xf numFmtId="0" fontId="42" fillId="0" borderId="38" xfId="0" applyFont="1" applyFill="1" applyBorder="1" applyAlignment="1">
      <alignment horizontal="left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43" fillId="0" borderId="38" xfId="0" applyFont="1" applyFill="1" applyBorder="1" applyAlignment="1">
      <alignment horizontal="left" vertical="center" wrapText="1"/>
    </xf>
    <xf numFmtId="0" fontId="40" fillId="0" borderId="42" xfId="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left" vertical="center" wrapText="1"/>
    </xf>
    <xf numFmtId="0" fontId="42" fillId="0" borderId="33" xfId="0" applyFont="1" applyFill="1" applyBorder="1" applyAlignment="1">
      <alignment horizontal="left" vertical="center" wrapText="1"/>
    </xf>
    <xf numFmtId="0" fontId="42" fillId="0" borderId="43" xfId="0" applyFont="1" applyFill="1" applyBorder="1" applyAlignment="1">
      <alignment horizontal="left" vertical="center" wrapText="1"/>
    </xf>
    <xf numFmtId="0" fontId="43" fillId="0" borderId="32" xfId="0" applyFont="1" applyFill="1" applyBorder="1" applyAlignment="1">
      <alignment horizontal="left" vertical="center" wrapText="1"/>
    </xf>
    <xf numFmtId="0" fontId="43" fillId="0" borderId="43" xfId="0" applyFont="1" applyFill="1" applyBorder="1" applyAlignment="1">
      <alignment horizontal="left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3" xfId="0" applyFont="1" applyFill="1" applyBorder="1" applyAlignment="1">
      <alignment horizontal="center" vertical="center" wrapText="1"/>
    </xf>
    <xf numFmtId="0" fontId="44" fillId="13" borderId="33" xfId="0" applyFont="1" applyFill="1" applyBorder="1" applyAlignment="1">
      <alignment horizontal="center" vertical="center" wrapText="1"/>
    </xf>
    <xf numFmtId="0" fontId="45" fillId="4" borderId="36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44" xfId="0" applyFont="1" applyFill="1" applyBorder="1" applyAlignment="1">
      <alignment horizontal="center" vertical="center"/>
    </xf>
    <xf numFmtId="0" fontId="45" fillId="4" borderId="34" xfId="0" applyFont="1" applyFill="1" applyBorder="1" applyAlignment="1">
      <alignment horizontal="center" vertical="center"/>
    </xf>
    <xf numFmtId="0" fontId="45" fillId="4" borderId="41" xfId="0" applyFont="1" applyFill="1" applyBorder="1" applyAlignment="1">
      <alignment horizontal="center" vertical="center" wrapText="1"/>
    </xf>
    <xf numFmtId="0" fontId="45" fillId="4" borderId="40" xfId="0" applyFont="1" applyFill="1" applyBorder="1" applyAlignment="1">
      <alignment horizontal="center" vertical="center"/>
    </xf>
    <xf numFmtId="0" fontId="45" fillId="4" borderId="38" xfId="0" applyFont="1" applyFill="1" applyBorder="1" applyAlignment="1">
      <alignment horizontal="center" vertical="center"/>
    </xf>
    <xf numFmtId="0" fontId="45" fillId="4" borderId="42" xfId="0" applyFont="1" applyFill="1" applyBorder="1" applyAlignment="1">
      <alignment horizontal="center" vertical="center"/>
    </xf>
    <xf numFmtId="0" fontId="45" fillId="4" borderId="34" xfId="0" applyFont="1" applyFill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/>
    </xf>
    <xf numFmtId="0" fontId="43" fillId="4" borderId="32" xfId="0" applyFont="1" applyFill="1" applyBorder="1" applyAlignment="1">
      <alignment horizontal="center" vertical="top" wrapText="1"/>
    </xf>
    <xf numFmtId="0" fontId="43" fillId="4" borderId="33" xfId="0" applyFont="1" applyFill="1" applyBorder="1" applyAlignment="1">
      <alignment horizontal="center" vertical="top" wrapText="1"/>
    </xf>
    <xf numFmtId="58" fontId="43" fillId="4" borderId="32" xfId="0" applyNumberFormat="1" applyFont="1" applyFill="1" applyBorder="1" applyAlignment="1">
      <alignment horizontal="justify" vertical="top" wrapText="1"/>
    </xf>
    <xf numFmtId="58" fontId="46" fillId="4" borderId="34" xfId="0" applyNumberFormat="1" applyFont="1" applyFill="1" applyBorder="1" applyAlignment="1">
      <alignment horizontal="center" vertical="center" wrapText="1"/>
    </xf>
    <xf numFmtId="0" fontId="47" fillId="4" borderId="34" xfId="0" applyFont="1" applyFill="1" applyBorder="1" applyAlignment="1">
      <alignment horizontal="left" vertical="top" wrapText="1"/>
    </xf>
    <xf numFmtId="0" fontId="43" fillId="4" borderId="32" xfId="0" applyFont="1" applyFill="1" applyBorder="1" applyAlignment="1">
      <alignment horizontal="center" wrapText="1"/>
    </xf>
    <xf numFmtId="0" fontId="43" fillId="4" borderId="33" xfId="0" applyFont="1" applyFill="1" applyBorder="1" applyAlignment="1">
      <alignment horizontal="center" wrapText="1"/>
    </xf>
    <xf numFmtId="58" fontId="43" fillId="4" borderId="32" xfId="0" applyNumberFormat="1" applyFont="1" applyFill="1" applyBorder="1" applyAlignment="1">
      <alignment horizontal="justify" wrapText="1"/>
    </xf>
    <xf numFmtId="0" fontId="0" fillId="0" borderId="0" xfId="0" applyAlignment="1"/>
    <xf numFmtId="0" fontId="0" fillId="0" borderId="0" xfId="0" applyBorder="1" applyAlignment="1"/>
  </cellXfs>
  <cellStyles count="50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Normal 3" xfId="6"/>
    <cellStyle name="Coma" xfId="7" builtinId="3"/>
    <cellStyle name="Porcentaje" xfId="8" builtinId="5"/>
    <cellStyle name="Hipervínculo" xfId="9" builtinId="8"/>
    <cellStyle name="Hipervínculo visitado" xfId="10" builtinId="9"/>
    <cellStyle name="Salida" xfId="11" builtinId="21"/>
    <cellStyle name="Nota" xfId="12" builtinId="10"/>
    <cellStyle name="Título 2" xfId="13" builtinId="17"/>
    <cellStyle name="Texto de advertencia" xfId="14" builtinId="11"/>
    <cellStyle name="Título" xfId="15" builtinId="15"/>
    <cellStyle name="Texto explicativo" xfId="16" builtinId="53"/>
    <cellStyle name="Título 1" xfId="17" builtinId="16"/>
    <cellStyle name="Título 4" xfId="18" builtinId="19"/>
    <cellStyle name="Entrada" xfId="19" builtinId="20"/>
    <cellStyle name="Cálculo" xfId="20" builtinId="22"/>
    <cellStyle name="Celda de comprobación" xfId="21" builtinId="23"/>
    <cellStyle name="Celda vinculada" xfId="22" builtinId="24"/>
    <cellStyle name="Total" xfId="23" builtinId="25"/>
    <cellStyle name="Correcto" xfId="24" builtinId="26"/>
    <cellStyle name="40% - Énfasis5" xfId="25" builtinId="47"/>
    <cellStyle name="Incorrecto" xfId="26" builtinId="27"/>
    <cellStyle name="Neutro" xfId="27" builtinId="28"/>
    <cellStyle name="20% - Énfasis5" xfId="28" builtinId="46"/>
    <cellStyle name="Énfasis1" xfId="29" builtinId="29"/>
    <cellStyle name="20% - Énfasis1" xfId="30" builtinId="30"/>
    <cellStyle name="60% - Énfasis1" xfId="31" builtinId="32"/>
    <cellStyle name="20% - Énfasis6" xfId="32" builtinId="50"/>
    <cellStyle name="Énfasis2" xfId="33" builtinId="33"/>
    <cellStyle name="20% - Énfasis2" xfId="34" builtinId="34"/>
    <cellStyle name="40% - Énfasis2" xfId="35" builtinId="35"/>
    <cellStyle name="60% - Énfasis2" xfId="36" builtinId="36"/>
    <cellStyle name="Énfasis3" xfId="37" builtinId="37"/>
    <cellStyle name="20% - Énfasis3" xfId="38" builtinId="38"/>
    <cellStyle name="40% - Énfasis3" xfId="39" builtinId="39"/>
    <cellStyle name="60% - Énfasis3" xfId="40" builtinId="40"/>
    <cellStyle name="Énfasis4" xfId="41" builtinId="41"/>
    <cellStyle name="20% - Énfasis4" xfId="42" builtinId="42"/>
    <cellStyle name="40% - Énfasis4" xfId="43" builtinId="43"/>
    <cellStyle name="60% - Énfasis4" xfId="44" builtinId="44"/>
    <cellStyle name="Énfasis5" xfId="45" builtinId="45"/>
    <cellStyle name="60% - Énfasis5" xfId="46" builtinId="48"/>
    <cellStyle name="Énfasis6" xfId="47" builtinId="49"/>
    <cellStyle name="40% - Énfasis6" xfId="48" builtinId="51"/>
    <cellStyle name="60% - Énfasis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23333"/>
      <color rgb="008338EB"/>
      <color rgb="0037AAFE"/>
      <color rgb="00FF9F1D"/>
      <color rgb="008064A2"/>
      <color rgb="00FE0000"/>
      <color rgb="00008E40"/>
      <color rgb="00FFD85D"/>
      <color rgb="0000863D"/>
      <color rgb="00A6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Resumen!$F$10</c:f>
              <c:strCache>
                <c:ptCount val="1"/>
                <c:pt idx="0">
                  <c:v>Valor</c:v>
                </c:pt>
              </c:strCache>
            </c:strRef>
          </c:tx>
          <c:spPr>
            <a:ln w="63500" cap="rnd">
              <a:solidFill>
                <a:srgbClr val="8338EB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Resumen!$B$11:$B$34</c:f>
              <c:strCache>
                <c:ptCount val="24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  <c:pt idx="9" c:formatCode="@">
                  <c:v> 1.10</c:v>
                </c:pt>
                <c:pt idx="10">
                  <c:v>1.11</c:v>
                </c:pt>
                <c:pt idx="11">
                  <c:v>1.12</c:v>
                </c:pt>
                <c:pt idx="12">
                  <c:v>1.13</c:v>
                </c:pt>
                <c:pt idx="13">
                  <c:v>1.14</c:v>
                </c:pt>
                <c:pt idx="14">
                  <c:v>1.15</c:v>
                </c:pt>
                <c:pt idx="15">
                  <c:v>1.16</c:v>
                </c:pt>
                <c:pt idx="16">
                  <c:v>1.17</c:v>
                </c:pt>
                <c:pt idx="17">
                  <c:v>1.18</c:v>
                </c:pt>
                <c:pt idx="18">
                  <c:v>1.19</c:v>
                </c:pt>
                <c:pt idx="19" c:formatCode="@">
                  <c:v>1.20</c:v>
                </c:pt>
                <c:pt idx="20">
                  <c:v>1.21</c:v>
                </c:pt>
                <c:pt idx="21">
                  <c:v>1.22</c:v>
                </c:pt>
                <c:pt idx="22">
                  <c:v>1.23</c:v>
                </c:pt>
                <c:pt idx="23">
                  <c:v>1.24</c:v>
                </c:pt>
              </c:strCache>
            </c:strRef>
          </c:cat>
          <c:val>
            <c:numRef>
              <c:f>Resumen!$F$11:$F$34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546720"/>
        <c:axId val="961900592"/>
      </c:radarChart>
      <c:catAx>
        <c:axId val="9575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61900592"/>
        <c:crosses val="autoZero"/>
        <c:auto val="1"/>
        <c:lblAlgn val="ctr"/>
        <c:lblOffset val="100"/>
        <c:noMultiLvlLbl val="0"/>
      </c:catAx>
      <c:valAx>
        <c:axId val="961900592"/>
        <c:scaling>
          <c:orientation val="minMax"/>
          <c:max val="0.9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575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s-MX" sz="1050" b="0">
          <a:latin typeface="Newslab Book" panose="02000000000000000000" pitchFamily="50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Resumen!$F$10</c:f>
              <c:strCache>
                <c:ptCount val="1"/>
                <c:pt idx="0">
                  <c:v>Valor</c:v>
                </c:pt>
              </c:strCache>
            </c:strRef>
          </c:tx>
          <c:spPr>
            <a:ln w="63500" cap="rnd">
              <a:solidFill>
                <a:srgbClr val="8338EB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63500" cap="rnd">
                <a:solidFill>
                  <a:srgbClr val="8338EB"/>
                </a:solidFill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elete val="1"/>
          </c:dLbls>
          <c:cat>
            <c:strRef>
              <c:f>Resumen!$B$40:$B$56</c:f>
              <c:strCache>
                <c:ptCount val="17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  <c:pt idx="9">
                  <c:v>2.10</c:v>
                </c:pt>
                <c:pt idx="10">
                  <c:v>2.11</c:v>
                </c:pt>
                <c:pt idx="11">
                  <c:v>2.12</c:v>
                </c:pt>
                <c:pt idx="12">
                  <c:v>2.13</c:v>
                </c:pt>
                <c:pt idx="13">
                  <c:v>2.14</c:v>
                </c:pt>
                <c:pt idx="14">
                  <c:v>2.15</c:v>
                </c:pt>
                <c:pt idx="15">
                  <c:v>2.16</c:v>
                </c:pt>
                <c:pt idx="16">
                  <c:v>2.17</c:v>
                </c:pt>
              </c:strCache>
            </c:strRef>
          </c:cat>
          <c:val>
            <c:numRef>
              <c:f>Resumen!$F$40:$F$56</c:f>
              <c:numCache>
                <c:formatCode>0.00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546720"/>
        <c:axId val="961900592"/>
      </c:radarChart>
      <c:catAx>
        <c:axId val="95754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61900592"/>
        <c:crosses val="autoZero"/>
        <c:auto val="1"/>
        <c:lblAlgn val="ctr"/>
        <c:lblOffset val="100"/>
        <c:noMultiLvlLbl val="0"/>
      </c:catAx>
      <c:valAx>
        <c:axId val="961900592"/>
        <c:scaling>
          <c:orientation val="minMax"/>
          <c:max val="1.2"/>
        </c:scaling>
        <c:delete val="0"/>
        <c:axPos val="l"/>
        <c:majorGridlines>
          <c:spPr>
            <a:ln w="6350" cap="rnd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cross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575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s-MX" sz="400" b="0" i="0">
          <a:latin typeface="Newslab Thin" panose="02000000000000000000" pitchFamily="2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Resumen!$F$10</c:f>
              <c:strCache>
                <c:ptCount val="1"/>
                <c:pt idx="0">
                  <c:v>Valor</c:v>
                </c:pt>
              </c:strCache>
            </c:strRef>
          </c:tx>
          <c:spPr>
            <a:ln w="63500" cap="rnd">
              <a:solidFill>
                <a:srgbClr val="8338EB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Resumen!$B$62:$B$73</c:f>
              <c:strCache>
                <c:ptCount val="12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  <c:pt idx="4">
                  <c:v>3.5</c:v>
                </c:pt>
                <c:pt idx="5">
                  <c:v>3.6</c:v>
                </c:pt>
                <c:pt idx="6">
                  <c:v>3.7</c:v>
                </c:pt>
                <c:pt idx="7">
                  <c:v>3.8</c:v>
                </c:pt>
                <c:pt idx="8">
                  <c:v>3.9</c:v>
                </c:pt>
                <c:pt idx="9">
                  <c:v>3.10</c:v>
                </c:pt>
                <c:pt idx="10">
                  <c:v>3.11</c:v>
                </c:pt>
                <c:pt idx="11">
                  <c:v>3.12</c:v>
                </c:pt>
              </c:strCache>
            </c:strRef>
          </c:cat>
          <c:val>
            <c:numRef>
              <c:f>Resumen!$F$62:$F$73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546720"/>
        <c:axId val="961900592"/>
      </c:radarChart>
      <c:catAx>
        <c:axId val="95754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61900592"/>
        <c:crosses val="autoZero"/>
        <c:auto val="1"/>
        <c:lblAlgn val="ctr"/>
        <c:lblOffset val="100"/>
        <c:noMultiLvlLbl val="0"/>
      </c:catAx>
      <c:valAx>
        <c:axId val="961900592"/>
        <c:scaling>
          <c:orientation val="minMax"/>
          <c:max val="1.7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cross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575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s-MX" sz="1050" b="0" i="0">
          <a:latin typeface="Newslab Book" panose="02000000000000000000" pitchFamily="50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Resumen!$F$10</c:f>
              <c:strCache>
                <c:ptCount val="1"/>
                <c:pt idx="0">
                  <c:v>Valor</c:v>
                </c:pt>
              </c:strCache>
            </c:strRef>
          </c:tx>
          <c:spPr>
            <a:ln w="63500" cap="rnd">
              <a:solidFill>
                <a:srgbClr val="8338EB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elete val="1"/>
          </c:dLbls>
          <c:cat>
            <c:strRef>
              <c:f>Resumen!$B$79:$B$88</c:f>
              <c:strCache>
                <c:ptCount val="10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  <c:pt idx="3">
                  <c:v>4.4</c:v>
                </c:pt>
                <c:pt idx="4">
                  <c:v>4.5</c:v>
                </c:pt>
                <c:pt idx="5">
                  <c:v>4.6</c:v>
                </c:pt>
                <c:pt idx="6">
                  <c:v>4.7</c:v>
                </c:pt>
                <c:pt idx="7">
                  <c:v>4.8</c:v>
                </c:pt>
                <c:pt idx="8">
                  <c:v>4.9</c:v>
                </c:pt>
                <c:pt idx="9">
                  <c:v>4.10</c:v>
                </c:pt>
              </c:strCache>
            </c:strRef>
          </c:cat>
          <c:val>
            <c:numRef>
              <c:f>Resumen!$F$79:$F$88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546720"/>
        <c:axId val="961900592"/>
      </c:radarChart>
      <c:catAx>
        <c:axId val="95754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61900592"/>
        <c:crosses val="autoZero"/>
        <c:auto val="1"/>
        <c:lblAlgn val="ctr"/>
        <c:lblOffset val="100"/>
        <c:noMultiLvlLbl val="0"/>
      </c:catAx>
      <c:valAx>
        <c:axId val="961900592"/>
        <c:scaling>
          <c:orientation val="minMax"/>
          <c:max val="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cross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575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s-MX" sz="1050" b="0" i="0">
          <a:latin typeface="Newslab Book" panose="02000000000000000000" pitchFamily="50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5093012084784"/>
          <c:y val="0.0731770760005797"/>
          <c:w val="0.846583408726361"/>
          <c:h val="0.838492329753633"/>
        </c:manualLayout>
      </c:layout>
      <c:radarChart>
        <c:radarStyle val="marker"/>
        <c:varyColors val="0"/>
        <c:ser>
          <c:idx val="0"/>
          <c:order val="0"/>
          <c:tx>
            <c:strRef>
              <c:f>Resumen!$F$10</c:f>
              <c:strCache>
                <c:ptCount val="1"/>
                <c:pt idx="0">
                  <c:v>Valor</c:v>
                </c:pt>
              </c:strCache>
            </c:strRef>
          </c:tx>
          <c:spPr>
            <a:ln w="63500" cap="rnd">
              <a:solidFill>
                <a:srgbClr val="8338EB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Resumen!$B$94:$B$97</c:f>
              <c:numCache>
                <c:formatCode>General</c:formatCode>
                <c:ptCount val="4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  <c:pt idx="3">
                  <c:v>5.4</c:v>
                </c:pt>
              </c:numCache>
            </c:numRef>
          </c:cat>
          <c:val>
            <c:numRef>
              <c:f>Resumen!$F$94:$F$97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7546720"/>
        <c:axId val="961900592"/>
      </c:radarChart>
      <c:catAx>
        <c:axId val="95754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61900592"/>
        <c:crosses val="autoZero"/>
        <c:auto val="1"/>
        <c:lblAlgn val="ctr"/>
        <c:lblOffset val="100"/>
        <c:noMultiLvlLbl val="0"/>
      </c:catAx>
      <c:valAx>
        <c:axId val="961900592"/>
        <c:scaling>
          <c:orientation val="minMax"/>
          <c:max val="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cross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Book" panose="02000000000000000000" pitchFamily="50" charset="0"/>
                <a:ea typeface="+mn-ea"/>
                <a:cs typeface="+mn-cs"/>
              </a:defRPr>
            </a:pPr>
          </a:p>
        </c:txPr>
        <c:crossAx val="9575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s-MX" sz="1050" b="0" i="0">
          <a:latin typeface="Newslab Book" panose="02000000000000000000" pitchFamily="50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0" cap="rnd">
              <a:solidFill>
                <a:srgbClr val="8338EB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11"/>
            <c:spPr>
              <a:noFill/>
              <a:ln w="19050">
                <a:solidFill>
                  <a:srgbClr val="7030A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elete val="1"/>
          </c:dLbls>
          <c:cat>
            <c:strRef>
              <c:f>Resumen!$C$102:$C$106</c:f>
              <c:strCache>
                <c:ptCount val="5"/>
                <c:pt idx="0">
                  <c:v>Ambiente de Control</c:v>
                </c:pt>
                <c:pt idx="1">
                  <c:v>Evaluación de Riesgos</c:v>
                </c:pt>
                <c:pt idx="2">
                  <c:v>Actividades de Control</c:v>
                </c:pt>
                <c:pt idx="3">
                  <c:v>Información y comunicación</c:v>
                </c:pt>
                <c:pt idx="4">
                  <c:v>Supervisión y Monitoreo</c:v>
                </c:pt>
              </c:strCache>
            </c:strRef>
          </c:cat>
          <c:val>
            <c:numRef>
              <c:f>Resumen!$D$102:$D$106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72456"/>
        <c:axId val="508473112"/>
      </c:lineChart>
      <c:catAx>
        <c:axId val="50847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200" b="1" i="0" u="none" strike="noStrike" kern="1200" baseline="0">
                <a:solidFill>
                  <a:srgbClr val="323333"/>
                </a:solidFill>
                <a:latin typeface="Newslab Light" panose="02000000000000000000" pitchFamily="50" charset="0"/>
                <a:ea typeface="+mn-ea"/>
                <a:cs typeface="+mn-cs"/>
              </a:defRPr>
            </a:pPr>
          </a:p>
        </c:txPr>
        <c:crossAx val="508473112"/>
        <c:crosses val="autoZero"/>
        <c:auto val="1"/>
        <c:lblAlgn val="ctr"/>
        <c:lblOffset val="100"/>
        <c:noMultiLvlLbl val="0"/>
      </c:catAx>
      <c:valAx>
        <c:axId val="508473112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wslab Light" panose="02000000000000000000" pitchFamily="50" charset="0"/>
                <a:ea typeface="+mn-ea"/>
                <a:cs typeface="+mn-cs"/>
              </a:defRPr>
            </a:pPr>
          </a:p>
        </c:txPr>
        <c:crossAx val="50847245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9F1D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8338EB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relaxedInset"/>
              </a:sp3d>
            </c:spPr>
          </c:dPt>
          <c:dLbls>
            <c:delete val="1"/>
          </c:dLbls>
          <c:val>
            <c:numRef>
              <c:f>(Resumen!$A$107,Resumen!$D$107)</c:f>
              <c:numCache>
                <c:formatCode>General</c:formatCode>
                <c:ptCount val="2"/>
                <c:pt idx="0">
                  <c:v>100</c:v>
                </c:pt>
                <c:pt idx="1" c: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33507146881182"/>
          <c:y val="0.0192771243644922"/>
          <c:w val="0.857694306514514"/>
          <c:h val="0.808974130122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118E8"/>
            </a:solidFill>
            <a:ln>
              <a:noFill/>
            </a:ln>
            <a:effectLst>
              <a:outerShdw blurRad="76200" dist="38100" dir="5400000" rotWithShape="0">
                <a:srgbClr val="000000">
                  <a:alpha val="60000"/>
                </a:srgbClr>
              </a:outerShdw>
            </a:effectLst>
            <a:scene3d>
              <a:camera prst="orthographicFront"/>
              <a:lightRig rig="threePt" dir="tl">
                <a:rot lat="0" lon="0" rev="19800000"/>
              </a:lightRig>
            </a:scene3d>
            <a:sp3d prstMaterial="plastic">
              <a:bevelT w="25400" h="19050" prst="coolSlant"/>
            </a:sp3d>
          </c:spPr>
          <c:invertIfNegative val="0"/>
          <c:dLbls>
            <c:delete val="1"/>
          </c:dLbls>
          <c:cat>
            <c:strRef>
              <c:f>Resumen!$C$102:$C$106</c:f>
              <c:strCache>
                <c:ptCount val="5"/>
                <c:pt idx="0">
                  <c:v>Ambiente de Control</c:v>
                </c:pt>
                <c:pt idx="1">
                  <c:v>Evaluación de Riesgos</c:v>
                </c:pt>
                <c:pt idx="2">
                  <c:v>Actividades de Control</c:v>
                </c:pt>
                <c:pt idx="3">
                  <c:v>Información y comunicación</c:v>
                </c:pt>
                <c:pt idx="4">
                  <c:v>Supervisión y Monitoreo</c:v>
                </c:pt>
              </c:strCache>
            </c:strRef>
          </c:cat>
          <c:val>
            <c:numRef>
              <c:f>Resumen!$D$102:$D$106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645454264"/>
        <c:axId val="645456232"/>
      </c:barChart>
      <c:catAx>
        <c:axId val="645454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50" b="0" i="0" u="none" strike="noStrike" kern="1200" baseline="0">
                <a:solidFill>
                  <a:schemeClr val="tx2"/>
                </a:solidFill>
                <a:latin typeface="Newslab Bold" panose="02000000000000000000" pitchFamily="50" charset="0"/>
                <a:ea typeface="+mn-ea"/>
                <a:cs typeface="+mn-cs"/>
              </a:defRPr>
            </a:pPr>
          </a:p>
        </c:txPr>
        <c:crossAx val="645456232"/>
        <c:crosses val="autoZero"/>
        <c:auto val="1"/>
        <c:lblAlgn val="ctr"/>
        <c:lblOffset val="100"/>
        <c:noMultiLvlLbl val="0"/>
      </c:catAx>
      <c:valAx>
        <c:axId val="64545623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rgbClr val="8338EB"/>
                </a:solidFill>
                <a:latin typeface="Newslab Bold" panose="02000000000000000000" pitchFamily="50" charset="0"/>
                <a:ea typeface="+mn-ea"/>
                <a:cs typeface="+mn-cs"/>
              </a:defRPr>
            </a:pPr>
          </a:p>
        </c:txPr>
        <c:crossAx val="64545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s-MX" sz="1050">
          <a:latin typeface="Newslab Bold" panose="02000000000000000000" pitchFamily="50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png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0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88265</xdr:colOff>
      <xdr:row>0</xdr:row>
      <xdr:rowOff>70485</xdr:rowOff>
    </xdr:from>
    <xdr:to>
      <xdr:col>1</xdr:col>
      <xdr:colOff>541655</xdr:colOff>
      <xdr:row>0</xdr:row>
      <xdr:rowOff>790575</xdr:rowOff>
    </xdr:to>
    <xdr:pic>
      <xdr:nvPicPr>
        <xdr:cNvPr id="2" name="Imagen 4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0215" y="70485"/>
          <a:ext cx="453390" cy="7200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965835</xdr:colOff>
      <xdr:row>0</xdr:row>
      <xdr:rowOff>178435</xdr:rowOff>
    </xdr:from>
    <xdr:to>
      <xdr:col>6</xdr:col>
      <xdr:colOff>2448560</xdr:colOff>
      <xdr:row>0</xdr:row>
      <xdr:rowOff>640080</xdr:rowOff>
    </xdr:to>
    <xdr:pic>
      <xdr:nvPicPr>
        <xdr:cNvPr id="4" name="Imagen 2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25330" y="178435"/>
          <a:ext cx="1482725" cy="461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9525</xdr:rowOff>
    </xdr:from>
    <xdr:to>
      <xdr:col>0</xdr:col>
      <xdr:colOff>1694180</xdr:colOff>
      <xdr:row>1</xdr:row>
      <xdr:rowOff>693420</xdr:rowOff>
    </xdr:to>
    <xdr:pic>
      <xdr:nvPicPr>
        <xdr:cNvPr id="2" name="Imagen 4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" y="200025"/>
          <a:ext cx="1693545" cy="683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8021</xdr:colOff>
      <xdr:row>9</xdr:row>
      <xdr:rowOff>27910</xdr:rowOff>
    </xdr:from>
    <xdr:ext cx="5790991" cy="5732424"/>
    <xdr:graphicFrame>
      <xdr:nvGraphicFramePr>
        <xdr:cNvPr id="2" name="Gráfico 1"/>
        <xdr:cNvGraphicFramePr/>
      </xdr:nvGraphicFramePr>
      <xdr:xfrm>
        <a:off x="6560820" y="1894205"/>
        <a:ext cx="5791200" cy="57327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7</xdr:col>
      <xdr:colOff>4950</xdr:colOff>
      <xdr:row>38</xdr:row>
      <xdr:rowOff>21027</xdr:rowOff>
    </xdr:from>
    <xdr:ext cx="5781466" cy="5719427"/>
    <xdr:graphicFrame>
      <xdr:nvGraphicFramePr>
        <xdr:cNvPr id="3" name="Gráfico 2"/>
        <xdr:cNvGraphicFramePr/>
      </xdr:nvGraphicFramePr>
      <xdr:xfrm>
        <a:off x="6557645" y="7298055"/>
        <a:ext cx="5781675" cy="57194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7</xdr:col>
      <xdr:colOff>45771</xdr:colOff>
      <xdr:row>60</xdr:row>
      <xdr:rowOff>40821</xdr:rowOff>
    </xdr:from>
    <xdr:ext cx="5781466" cy="5650730"/>
    <xdr:graphicFrame>
      <xdr:nvGraphicFramePr>
        <xdr:cNvPr id="4" name="Gráfico 3"/>
        <xdr:cNvGraphicFramePr/>
      </xdr:nvGraphicFramePr>
      <xdr:xfrm>
        <a:off x="6598920" y="10661015"/>
        <a:ext cx="5781040" cy="5650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7</xdr:col>
      <xdr:colOff>18557</xdr:colOff>
      <xdr:row>77</xdr:row>
      <xdr:rowOff>122464</xdr:rowOff>
    </xdr:from>
    <xdr:ext cx="5781466" cy="5475391"/>
    <xdr:graphicFrame>
      <xdr:nvGraphicFramePr>
        <xdr:cNvPr id="5" name="Gráfico 4"/>
        <xdr:cNvGraphicFramePr/>
      </xdr:nvGraphicFramePr>
      <xdr:xfrm>
        <a:off x="6571615" y="13323570"/>
        <a:ext cx="5781040" cy="54756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7</xdr:col>
      <xdr:colOff>18556</xdr:colOff>
      <xdr:row>92</xdr:row>
      <xdr:rowOff>121642</xdr:rowOff>
    </xdr:from>
    <xdr:ext cx="5781466" cy="5767977"/>
    <xdr:graphicFrame>
      <xdr:nvGraphicFramePr>
        <xdr:cNvPr id="6" name="Gráfico 5"/>
        <xdr:cNvGraphicFramePr/>
      </xdr:nvGraphicFramePr>
      <xdr:xfrm>
        <a:off x="6571615" y="15589885"/>
        <a:ext cx="5781040" cy="57677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</xdr:col>
      <xdr:colOff>412050</xdr:colOff>
      <xdr:row>1</xdr:row>
      <xdr:rowOff>96075</xdr:rowOff>
    </xdr:from>
    <xdr:ext cx="2479205" cy="405432"/>
    <xdr:sp>
      <xdr:nvSpPr>
        <xdr:cNvPr id="7" name="Rectángulo 6"/>
        <xdr:cNvSpPr/>
      </xdr:nvSpPr>
      <xdr:spPr>
        <a:xfrm>
          <a:off x="1040130" y="76200"/>
          <a:ext cx="2479675" cy="4051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es-ES" sz="2000" b="1" cap="none" spc="0">
              <a:ln w="10160">
                <a:solidFill>
                  <a:srgbClr val="323333"/>
                </a:solidFill>
                <a:prstDash val="solid"/>
              </a:ln>
              <a:solidFill>
                <a:srgbClr val="32333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Resumen Diagnóstico</a:t>
          </a:r>
          <a:endParaRPr lang="es-ES" sz="2000" b="1" cap="none" spc="0">
            <a:ln w="10160">
              <a:solidFill>
                <a:srgbClr val="323333"/>
              </a:solidFill>
              <a:prstDash val="solid"/>
            </a:ln>
            <a:solidFill>
              <a:srgbClr val="323333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oneCellAnchor>
  <xdr:twoCellAnchor>
    <xdr:from>
      <xdr:col>3</xdr:col>
      <xdr:colOff>178021</xdr:colOff>
      <xdr:row>2</xdr:row>
      <xdr:rowOff>472</xdr:rowOff>
    </xdr:from>
    <xdr:to>
      <xdr:col>5</xdr:col>
      <xdr:colOff>355392</xdr:colOff>
      <xdr:row>2</xdr:row>
      <xdr:rowOff>416024</xdr:rowOff>
    </xdr:to>
    <xdr:pic>
      <xdr:nvPicPr>
        <xdr:cNvPr id="8" name="pasted-image.pdf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578350" y="76200"/>
          <a:ext cx="1701165" cy="415925"/>
        </a:xfrm>
        <a:prstGeom prst="rect">
          <a:avLst/>
        </a:prstGeom>
        <a:ln w="12700">
          <a:miter lim="4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23069</xdr:colOff>
      <xdr:row>107</xdr:row>
      <xdr:rowOff>167024</xdr:rowOff>
    </xdr:from>
    <xdr:ext cx="7933108" cy="3565095"/>
    <xdr:graphicFrame>
      <xdr:nvGraphicFramePr>
        <xdr:cNvPr id="9" name="Gráfico 8"/>
        <xdr:cNvGraphicFramePr/>
      </xdr:nvGraphicFramePr>
      <xdr:xfrm>
        <a:off x="651510" y="20607655"/>
        <a:ext cx="7933055" cy="3564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10</xdr:col>
      <xdr:colOff>159780</xdr:colOff>
      <xdr:row>107</xdr:row>
      <xdr:rowOff>168089</xdr:rowOff>
    </xdr:from>
    <xdr:ext cx="3464629" cy="3564031"/>
    <xdr:graphicFrame>
      <xdr:nvGraphicFramePr>
        <xdr:cNvPr id="10" name="Gráfico 9"/>
        <xdr:cNvGraphicFramePr/>
      </xdr:nvGraphicFramePr>
      <xdr:xfrm>
        <a:off x="8684260" y="20608290"/>
        <a:ext cx="3464560" cy="35642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twoCellAnchor>
    <xdr:from>
      <xdr:col>6</xdr:col>
      <xdr:colOff>21247</xdr:colOff>
      <xdr:row>101</xdr:row>
      <xdr:rowOff>0</xdr:rowOff>
    </xdr:from>
    <xdr:to>
      <xdr:col>10</xdr:col>
      <xdr:colOff>43962</xdr:colOff>
      <xdr:row>106</xdr:row>
      <xdr:rowOff>241788</xdr:rowOff>
    </xdr:to>
    <xdr:graphicFrame>
      <xdr:nvGraphicFramePr>
        <xdr:cNvPr id="12" name="Gráfico 11"/>
        <xdr:cNvGraphicFramePr/>
      </xdr:nvGraphicFramePr>
      <xdr:xfrm>
        <a:off x="6345555" y="18954750"/>
        <a:ext cx="2223135" cy="1479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42655</xdr:colOff>
      <xdr:row>0</xdr:row>
      <xdr:rowOff>32521</xdr:rowOff>
    </xdr:from>
    <xdr:to>
      <xdr:col>2</xdr:col>
      <xdr:colOff>571501</xdr:colOff>
      <xdr:row>3</xdr:row>
      <xdr:rowOff>275105</xdr:rowOff>
    </xdr:to>
    <xdr:pic>
      <xdr:nvPicPr>
        <xdr:cNvPr id="14" name="Imagen 13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" t="5499" r="75315" b="5423"/>
        <a:stretch>
          <a:fillRect/>
        </a:stretch>
      </xdr:blipFill>
      <xdr:spPr>
        <a:xfrm>
          <a:off x="252095" y="32385"/>
          <a:ext cx="948055" cy="985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uario\Documents\CONTROLLIA\Grupo%20DRAGON\Cuestionario%20Diagn&#243;stico%20-%20GD%20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Ambiente de Control"/>
      <sheetName val="Evaluación de Riesgos"/>
      <sheetName val="Actividades de Control"/>
      <sheetName val="Información y Comunicación"/>
      <sheetName val="Supervisión y Monitoreo"/>
      <sheetName val="Guia de captura"/>
      <sheetName val="Resumen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90" zoomScaleNormal="90" workbookViewId="0">
      <selection activeCell="K4" sqref="K4"/>
    </sheetView>
  </sheetViews>
  <sheetFormatPr defaultColWidth="11" defaultRowHeight="15" outlineLevelCol="7"/>
  <cols>
    <col min="1" max="1" width="5.42857142857143" customWidth="1"/>
    <col min="2" max="2" width="18.2857142857143" customWidth="1"/>
    <col min="3" max="3" width="37.2857142857143" customWidth="1"/>
    <col min="4" max="4" width="12" customWidth="1"/>
    <col min="5" max="5" width="12.4285714285714" customWidth="1"/>
    <col min="6" max="6" width="44.447619047619" customWidth="1"/>
    <col min="7" max="7" width="46.7142857142857" customWidth="1"/>
  </cols>
  <sheetData>
    <row r="1" customFormat="1" ht="66" customHeight="1" spans="1:7">
      <c r="A1" s="138"/>
      <c r="B1" s="139"/>
      <c r="C1" s="140" t="s">
        <v>0</v>
      </c>
      <c r="D1" s="140"/>
      <c r="E1" s="140"/>
      <c r="F1" s="140"/>
      <c r="G1" s="141"/>
    </row>
    <row r="2" customFormat="1" ht="8.25" customHeight="1" spans="1:7">
      <c r="A2" s="142"/>
      <c r="B2" s="143"/>
      <c r="C2" s="141"/>
      <c r="D2" s="141"/>
      <c r="E2" s="141"/>
      <c r="F2" s="141"/>
      <c r="G2" s="141"/>
    </row>
    <row r="3" customFormat="1" ht="33.75" customHeight="1" spans="1:7">
      <c r="A3" s="144" t="s">
        <v>1</v>
      </c>
      <c r="B3" s="145"/>
      <c r="C3" s="146"/>
      <c r="D3" s="146"/>
      <c r="E3" s="146"/>
      <c r="F3" s="146"/>
      <c r="G3" s="146"/>
    </row>
    <row r="4" customFormat="1" ht="40.5" customHeight="1" spans="1:7">
      <c r="A4" s="147" t="s">
        <v>2</v>
      </c>
      <c r="B4" s="148"/>
      <c r="C4" s="149"/>
      <c r="D4" s="150" t="s">
        <v>3</v>
      </c>
      <c r="E4" s="150"/>
      <c r="F4" s="143"/>
      <c r="G4" s="151"/>
    </row>
    <row r="5" customFormat="1" ht="40.5" customHeight="1" spans="1:7">
      <c r="A5" s="152" t="s">
        <v>4</v>
      </c>
      <c r="B5" s="153"/>
      <c r="C5" s="154"/>
      <c r="D5" s="155" t="s">
        <v>5</v>
      </c>
      <c r="E5" s="156"/>
      <c r="F5" s="157"/>
      <c r="G5" s="158"/>
    </row>
    <row r="6" customFormat="1" ht="13.5" customHeight="1" spans="1:7">
      <c r="A6" s="159"/>
      <c r="B6" s="160"/>
      <c r="C6" s="160"/>
      <c r="D6" s="160"/>
      <c r="E6" s="160"/>
      <c r="F6" s="160"/>
      <c r="G6" s="161"/>
    </row>
    <row r="7" ht="20.25" customHeight="1" spans="1:7">
      <c r="A7" s="162" t="s">
        <v>6</v>
      </c>
      <c r="B7" s="163"/>
      <c r="C7" s="164"/>
      <c r="D7" s="165" t="s">
        <v>7</v>
      </c>
      <c r="E7" s="165"/>
      <c r="F7" s="166" t="s">
        <v>8</v>
      </c>
      <c r="G7" s="166" t="s">
        <v>9</v>
      </c>
    </row>
    <row r="8" spans="1:7">
      <c r="A8" s="167"/>
      <c r="B8" s="168"/>
      <c r="C8" s="169"/>
      <c r="D8" s="169" t="s">
        <v>10</v>
      </c>
      <c r="E8" s="166" t="s">
        <v>11</v>
      </c>
      <c r="F8" s="170"/>
      <c r="G8" s="170"/>
    </row>
    <row r="9" ht="27.75" customHeight="1" spans="1:7">
      <c r="A9" s="171">
        <v>1</v>
      </c>
      <c r="B9" s="172"/>
      <c r="C9" s="173"/>
      <c r="D9" s="174"/>
      <c r="E9" s="175"/>
      <c r="F9" s="176"/>
      <c r="G9" s="176"/>
    </row>
    <row r="10" ht="30" customHeight="1" spans="1:7">
      <c r="A10" s="171">
        <v>2</v>
      </c>
      <c r="B10" s="177"/>
      <c r="C10" s="178"/>
      <c r="D10" s="179"/>
      <c r="E10" s="175"/>
      <c r="F10" s="176"/>
      <c r="G10" s="176"/>
    </row>
    <row r="11" ht="28.5" customHeight="1" spans="1:7">
      <c r="A11" s="171">
        <v>3</v>
      </c>
      <c r="B11" s="172"/>
      <c r="C11" s="173"/>
      <c r="D11" s="174"/>
      <c r="E11" s="175"/>
      <c r="F11" s="176"/>
      <c r="G11" s="176"/>
    </row>
    <row r="12" ht="30" customHeight="1" spans="1:7">
      <c r="A12" s="171">
        <v>4</v>
      </c>
      <c r="B12" s="172"/>
      <c r="C12" s="173"/>
      <c r="D12" s="174"/>
      <c r="E12" s="175"/>
      <c r="F12" s="176"/>
      <c r="G12" s="176"/>
    </row>
    <row r="15" spans="2:8">
      <c r="B15" s="138" t="s">
        <v>12</v>
      </c>
      <c r="C15" s="138"/>
      <c r="E15" s="138" t="s">
        <v>13</v>
      </c>
      <c r="F15" s="138"/>
      <c r="G15" s="138" t="s">
        <v>14</v>
      </c>
      <c r="H15" s="180"/>
    </row>
    <row r="16" spans="1:8">
      <c r="A16" s="181"/>
      <c r="B16" s="138"/>
      <c r="C16" s="138"/>
      <c r="E16" s="138"/>
      <c r="F16" s="138"/>
      <c r="G16" s="138"/>
      <c r="H16" s="138"/>
    </row>
    <row r="17" spans="1:8">
      <c r="A17" s="181"/>
      <c r="B17" s="138"/>
      <c r="C17" s="138"/>
      <c r="D17" s="180"/>
      <c r="E17" s="138"/>
      <c r="F17" s="138"/>
      <c r="G17" s="138"/>
      <c r="H17" s="138"/>
    </row>
    <row r="18" spans="2:8">
      <c r="B18" s="138" t="s">
        <v>15</v>
      </c>
      <c r="C18" s="138"/>
      <c r="E18" s="138" t="s">
        <v>15</v>
      </c>
      <c r="F18" s="138"/>
      <c r="G18" s="138" t="s">
        <v>15</v>
      </c>
      <c r="H18" s="180"/>
    </row>
  </sheetData>
  <mergeCells count="27">
    <mergeCell ref="A1:B1"/>
    <mergeCell ref="C1:F1"/>
    <mergeCell ref="A2:B2"/>
    <mergeCell ref="A3:B3"/>
    <mergeCell ref="C3:G3"/>
    <mergeCell ref="A4:B4"/>
    <mergeCell ref="D4:E4"/>
    <mergeCell ref="F4:G4"/>
    <mergeCell ref="A5:B5"/>
    <mergeCell ref="D5:E5"/>
    <mergeCell ref="F5:G5"/>
    <mergeCell ref="A6:G6"/>
    <mergeCell ref="D7:E7"/>
    <mergeCell ref="B9:C9"/>
    <mergeCell ref="B10:C10"/>
    <mergeCell ref="B11:C11"/>
    <mergeCell ref="B12:C12"/>
    <mergeCell ref="B15:C15"/>
    <mergeCell ref="E15:F15"/>
    <mergeCell ref="B18:C18"/>
    <mergeCell ref="E18:F18"/>
    <mergeCell ref="F7:F8"/>
    <mergeCell ref="G7:G8"/>
    <mergeCell ref="E16:F17"/>
    <mergeCell ref="G16:H17"/>
    <mergeCell ref="B16:C17"/>
    <mergeCell ref="A7:C8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0"/>
  <sheetViews>
    <sheetView workbookViewId="0">
      <selection activeCell="F7" sqref="F7"/>
    </sheetView>
  </sheetViews>
  <sheetFormatPr defaultColWidth="11" defaultRowHeight="15"/>
  <cols>
    <col min="1" max="1" width="27.2857142857143" customWidth="1"/>
    <col min="2" max="2" width="60.8571428571429" customWidth="1"/>
    <col min="5" max="5" width="12.1428571428571" customWidth="1"/>
    <col min="7" max="7" width="13.2857142857143" customWidth="1"/>
    <col min="9" max="9" width="9.57142857142857" customWidth="1"/>
    <col min="10" max="10" width="7.71428571428571" customWidth="1"/>
  </cols>
  <sheetData>
    <row r="2" ht="61.5" spans="1:2">
      <c r="A2" s="126"/>
      <c r="B2" s="127" t="s">
        <v>16</v>
      </c>
    </row>
    <row r="4" spans="1:2">
      <c r="A4" s="128"/>
      <c r="B4" s="129"/>
    </row>
    <row r="5" ht="72" customHeight="1" spans="1:2">
      <c r="A5" s="130" t="s">
        <v>1</v>
      </c>
      <c r="B5" s="131" t="s">
        <v>17</v>
      </c>
    </row>
    <row r="6" ht="37.5" customHeight="1" spans="1:2">
      <c r="A6" s="130" t="s">
        <v>2</v>
      </c>
      <c r="B6" s="132" t="s">
        <v>18</v>
      </c>
    </row>
    <row r="7" ht="38.25" customHeight="1" spans="1:2">
      <c r="A7" s="130" t="s">
        <v>19</v>
      </c>
      <c r="B7" s="132" t="s">
        <v>20</v>
      </c>
    </row>
    <row r="8" ht="72.75" customHeight="1" spans="1:2">
      <c r="A8" s="133" t="s">
        <v>21</v>
      </c>
      <c r="B8" s="132" t="s">
        <v>22</v>
      </c>
    </row>
    <row r="9" ht="85.5" customHeight="1" spans="1:2">
      <c r="A9" s="134" t="s">
        <v>23</v>
      </c>
      <c r="B9" s="132" t="s">
        <v>24</v>
      </c>
    </row>
    <row r="10" ht="51.75" customHeight="1" spans="1:2">
      <c r="A10" s="135" t="s">
        <v>25</v>
      </c>
      <c r="B10" s="132" t="s">
        <v>26</v>
      </c>
    </row>
    <row r="11" ht="40.5" customHeight="1" spans="1:2">
      <c r="A11" s="136" t="s">
        <v>27</v>
      </c>
      <c r="B11" s="132" t="s">
        <v>28</v>
      </c>
    </row>
    <row r="12" ht="39.75" customHeight="1" spans="1:2">
      <c r="A12" s="135" t="s">
        <v>29</v>
      </c>
      <c r="B12" s="132" t="s">
        <v>30</v>
      </c>
    </row>
    <row r="13" ht="52.5" customHeight="1" spans="1:2">
      <c r="A13" s="136" t="s">
        <v>31</v>
      </c>
      <c r="B13" s="132" t="s">
        <v>32</v>
      </c>
    </row>
    <row r="14" ht="45" spans="1:10">
      <c r="A14" s="136" t="s">
        <v>33</v>
      </c>
      <c r="B14" s="131" t="s">
        <v>34</v>
      </c>
      <c r="E14" s="137"/>
      <c r="F14" s="137"/>
      <c r="G14" s="137"/>
      <c r="H14" s="137"/>
      <c r="I14" s="137"/>
      <c r="J14" s="137"/>
    </row>
    <row r="15" spans="5:10">
      <c r="E15" s="137"/>
      <c r="F15" s="137"/>
      <c r="G15" s="137"/>
      <c r="H15" s="137"/>
      <c r="I15" s="137"/>
      <c r="J15" s="137"/>
    </row>
    <row r="16" spans="5:10">
      <c r="E16" s="137"/>
      <c r="F16" s="137"/>
      <c r="G16" s="137"/>
      <c r="H16" s="137"/>
      <c r="I16" s="137"/>
      <c r="J16" s="137"/>
    </row>
    <row r="17" spans="5:10">
      <c r="E17" s="137"/>
      <c r="F17" s="137"/>
      <c r="G17" s="137"/>
      <c r="H17" s="137"/>
      <c r="I17" s="137"/>
      <c r="J17" s="137"/>
    </row>
    <row r="18" spans="5:10">
      <c r="E18" s="137"/>
      <c r="F18" s="137"/>
      <c r="G18" s="137"/>
      <c r="H18" s="137"/>
      <c r="I18" s="137"/>
      <c r="J18" s="137"/>
    </row>
    <row r="19" spans="5:10">
      <c r="E19" s="137"/>
      <c r="F19" s="137"/>
      <c r="G19" s="137"/>
      <c r="H19" s="137"/>
      <c r="I19" s="137"/>
      <c r="J19" s="137"/>
    </row>
    <row r="20" spans="5:10">
      <c r="E20" s="137"/>
      <c r="F20" s="137"/>
      <c r="G20" s="137"/>
      <c r="H20" s="137"/>
      <c r="I20" s="137"/>
      <c r="J20" s="137"/>
    </row>
  </sheetData>
  <mergeCells count="1">
    <mergeCell ref="A4:B4"/>
  </mergeCell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8">
    <tabColor theme="2" tint="-0.499984740745262"/>
  </sheetPr>
  <dimension ref="A1:Q111"/>
  <sheetViews>
    <sheetView showGridLines="0" zoomScale="115" zoomScaleNormal="115" workbookViewId="0">
      <selection activeCell="H3" sqref="H3"/>
    </sheetView>
  </sheetViews>
  <sheetFormatPr defaultColWidth="10.8571428571429" defaultRowHeight="23.25"/>
  <cols>
    <col min="1" max="1" width="3.14285714285714" style="27" customWidth="1"/>
    <col min="2" max="2" width="6.28571428571429" style="28" customWidth="1"/>
    <col min="3" max="3" width="56.5714285714286" style="29" customWidth="1"/>
    <col min="4" max="4" width="10.1428571428571" style="28" customWidth="1"/>
    <col min="5" max="5" width="12.7142857142857" style="28" customWidth="1"/>
    <col min="6" max="6" width="6" style="30" customWidth="1"/>
    <col min="7" max="7" width="3.42857142857143" style="31" customWidth="1"/>
    <col min="8" max="9" width="10.8571428571429" style="32"/>
    <col min="10" max="11" width="7.85714285714286" style="33" customWidth="1"/>
    <col min="12" max="13" width="7.85714285714286" style="32" customWidth="1"/>
    <col min="14" max="15" width="10.8571428571429" style="33"/>
    <col min="16" max="16" width="11.4285714285714" style="32" customWidth="1"/>
    <col min="17" max="17" width="5.28571428571429" style="27" customWidth="1"/>
    <col min="18" max="18" width="12.4285714285714" style="27" customWidth="1"/>
    <col min="19" max="16384" width="10.8571428571429" style="27"/>
  </cols>
  <sheetData>
    <row r="1" s="19" customFormat="1" ht="3.75" customHeight="1" spans="1:16">
      <c r="A1" s="34"/>
      <c r="B1" s="35"/>
      <c r="C1" s="35"/>
      <c r="D1" s="35"/>
      <c r="F1" s="36"/>
      <c r="H1" s="37"/>
      <c r="I1" s="37"/>
      <c r="J1" s="37"/>
      <c r="K1" s="37"/>
      <c r="L1" s="37"/>
      <c r="M1" s="37"/>
      <c r="N1" s="37"/>
      <c r="O1" s="37"/>
      <c r="P1" s="37"/>
    </row>
    <row r="2" s="19" customFormat="1" ht="2.25" customHeight="1" spans="1:16">
      <c r="A2" s="34"/>
      <c r="B2" s="22"/>
      <c r="C2" s="38"/>
      <c r="D2" s="38"/>
      <c r="F2" s="36"/>
      <c r="H2" s="37"/>
      <c r="I2" s="37"/>
      <c r="J2" s="37"/>
      <c r="K2" s="37"/>
      <c r="L2" s="37"/>
      <c r="M2" s="37"/>
      <c r="N2" s="37"/>
      <c r="O2" s="37"/>
      <c r="P2" s="37"/>
    </row>
    <row r="3" s="19" customFormat="1" ht="52.5" customHeight="1" spans="1:16">
      <c r="A3" s="34"/>
      <c r="B3" s="22"/>
      <c r="F3" s="36"/>
      <c r="H3" s="37"/>
      <c r="I3" s="37"/>
      <c r="J3" s="37"/>
      <c r="K3" s="37"/>
      <c r="L3" s="37"/>
      <c r="M3" s="37"/>
      <c r="N3" s="37"/>
      <c r="O3" s="37"/>
      <c r="P3" s="37"/>
    </row>
    <row r="4" s="20" customFormat="1" ht="24" customHeight="1" spans="1:16">
      <c r="A4" s="39"/>
      <c r="B4" s="40" t="s">
        <v>35</v>
      </c>
      <c r="C4" s="40"/>
      <c r="D4" s="40"/>
      <c r="E4" s="40" t="s">
        <v>36</v>
      </c>
      <c r="F4" s="40"/>
      <c r="H4" s="41"/>
      <c r="I4" s="41"/>
      <c r="J4" s="41"/>
      <c r="K4" s="41"/>
      <c r="L4" s="41"/>
      <c r="M4" s="41"/>
      <c r="N4" s="41"/>
      <c r="O4" s="41"/>
      <c r="P4" s="41"/>
    </row>
    <row r="5" s="21" customFormat="1" ht="15.75" spans="1:6">
      <c r="A5" s="42"/>
      <c r="B5" s="43"/>
      <c r="C5" s="44" t="e">
        <f>#REF!</f>
        <v>#REF!</v>
      </c>
      <c r="D5" s="44"/>
      <c r="E5" s="45" t="e">
        <f>#REF!</f>
        <v>#REF!</v>
      </c>
      <c r="F5" s="45"/>
    </row>
    <row r="6" s="19" customFormat="1" ht="18.75" customHeight="1" spans="1:16">
      <c r="A6" s="34"/>
      <c r="B6" s="46" t="s">
        <v>37</v>
      </c>
      <c r="C6" s="46"/>
      <c r="D6" s="46"/>
      <c r="E6" s="46"/>
      <c r="F6" s="46"/>
      <c r="H6" s="37"/>
      <c r="I6" s="37"/>
      <c r="J6" s="37"/>
      <c r="K6" s="37"/>
      <c r="L6" s="37"/>
      <c r="M6" s="37"/>
      <c r="N6" s="37"/>
      <c r="O6" s="37"/>
      <c r="P6" s="37"/>
    </row>
    <row r="7" s="22" customFormat="1" ht="6.75" customHeight="1" spans="5:16">
      <c r="E7" s="47"/>
      <c r="F7" s="47"/>
      <c r="H7" s="48"/>
      <c r="I7" s="48"/>
      <c r="J7" s="48"/>
      <c r="K7" s="48"/>
      <c r="L7" s="48"/>
      <c r="M7" s="48"/>
      <c r="N7" s="48"/>
      <c r="O7" s="48"/>
      <c r="P7" s="48"/>
    </row>
    <row r="8" s="23" customFormat="1" ht="18" customHeight="1" spans="1:16">
      <c r="A8" s="24"/>
      <c r="B8" s="49" t="s">
        <v>38</v>
      </c>
      <c r="C8" s="49"/>
      <c r="D8" s="49"/>
      <c r="E8" s="49"/>
      <c r="F8" s="49"/>
      <c r="G8" s="50"/>
      <c r="H8" s="51" t="s">
        <v>38</v>
      </c>
      <c r="I8" s="83"/>
      <c r="J8" s="83"/>
      <c r="K8" s="83"/>
      <c r="L8" s="83"/>
      <c r="M8" s="83"/>
      <c r="N8" s="83"/>
      <c r="O8" s="83"/>
      <c r="P8" s="84"/>
    </row>
    <row r="9" s="23" customFormat="1" ht="5.25" customHeight="1" spans="1:17">
      <c r="A9" s="24"/>
      <c r="B9" s="24"/>
      <c r="C9" s="24"/>
      <c r="D9" s="24"/>
      <c r="E9" s="24"/>
      <c r="F9" s="24"/>
      <c r="G9" s="52"/>
      <c r="H9" s="53"/>
      <c r="I9" s="53"/>
      <c r="J9" s="53"/>
      <c r="K9" s="53"/>
      <c r="L9" s="53"/>
      <c r="M9" s="53"/>
      <c r="N9" s="53"/>
      <c r="O9" s="53"/>
      <c r="P9" s="53"/>
      <c r="Q9" s="24"/>
    </row>
    <row r="10" s="23" customFormat="1" ht="12" spans="1:7">
      <c r="A10" s="24"/>
      <c r="B10" s="54" t="s">
        <v>39</v>
      </c>
      <c r="C10" s="55" t="s">
        <v>40</v>
      </c>
      <c r="D10" s="54" t="s">
        <v>41</v>
      </c>
      <c r="E10" s="54" t="s">
        <v>42</v>
      </c>
      <c r="F10" s="54" t="s">
        <v>43</v>
      </c>
      <c r="G10" s="50"/>
    </row>
    <row r="11" s="23" customFormat="1" ht="12" spans="1:7">
      <c r="A11" s="24"/>
      <c r="B11" s="56">
        <v>1.1</v>
      </c>
      <c r="C11" s="57" t="e">
        <f>#REF!</f>
        <v>#REF!</v>
      </c>
      <c r="D11" s="58" t="e">
        <f>#REF!</f>
        <v>#REF!</v>
      </c>
      <c r="E11" s="59" t="e">
        <f>#REF!</f>
        <v>#REF!</v>
      </c>
      <c r="F11" s="60" t="e">
        <f>#REF!</f>
        <v>#REF!</v>
      </c>
      <c r="G11" s="50"/>
    </row>
    <row r="12" s="23" customFormat="1" ht="12" spans="1:7">
      <c r="A12" s="24"/>
      <c r="B12" s="61">
        <v>1.2</v>
      </c>
      <c r="C12" s="57" t="e">
        <f>#REF!</f>
        <v>#REF!</v>
      </c>
      <c r="D12" s="58" t="e">
        <f>#REF!</f>
        <v>#REF!</v>
      </c>
      <c r="E12" s="59" t="e">
        <f>#REF!</f>
        <v>#REF!</v>
      </c>
      <c r="F12" s="60" t="e">
        <f>#REF!</f>
        <v>#REF!</v>
      </c>
      <c r="G12" s="50"/>
    </row>
    <row r="13" s="23" customFormat="1" ht="12" spans="1:7">
      <c r="A13" s="24"/>
      <c r="B13" s="61">
        <v>1.3</v>
      </c>
      <c r="C13" s="62" t="e">
        <f>#REF!</f>
        <v>#REF!</v>
      </c>
      <c r="D13" s="58" t="e">
        <f>#REF!</f>
        <v>#REF!</v>
      </c>
      <c r="E13" s="59" t="e">
        <f>#REF!</f>
        <v>#REF!</v>
      </c>
      <c r="F13" s="60" t="e">
        <f>#REF!</f>
        <v>#REF!</v>
      </c>
      <c r="G13" s="50"/>
    </row>
    <row r="14" s="23" customFormat="1" ht="12" spans="1:7">
      <c r="A14" s="24"/>
      <c r="B14" s="61">
        <v>1.4</v>
      </c>
      <c r="C14" s="62" t="e">
        <f>#REF!</f>
        <v>#REF!</v>
      </c>
      <c r="D14" s="58" t="e">
        <f>#REF!</f>
        <v>#REF!</v>
      </c>
      <c r="E14" s="59" t="e">
        <f>#REF!</f>
        <v>#REF!</v>
      </c>
      <c r="F14" s="60" t="e">
        <f>#REF!</f>
        <v>#REF!</v>
      </c>
      <c r="G14" s="50"/>
    </row>
    <row r="15" s="23" customFormat="1" ht="12" spans="1:7">
      <c r="A15" s="24"/>
      <c r="B15" s="61">
        <v>1.5</v>
      </c>
      <c r="C15" s="62" t="e">
        <f>#REF!</f>
        <v>#REF!</v>
      </c>
      <c r="D15" s="58" t="e">
        <f>#REF!</f>
        <v>#REF!</v>
      </c>
      <c r="E15" s="59" t="e">
        <f>#REF!</f>
        <v>#REF!</v>
      </c>
      <c r="F15" s="60" t="e">
        <f>#REF!</f>
        <v>#REF!</v>
      </c>
      <c r="G15" s="50"/>
    </row>
    <row r="16" s="23" customFormat="1" ht="12" spans="1:7">
      <c r="A16" s="24"/>
      <c r="B16" s="61">
        <v>1.6</v>
      </c>
      <c r="C16" s="62" t="e">
        <f>#REF!</f>
        <v>#REF!</v>
      </c>
      <c r="D16" s="58" t="e">
        <f>#REF!</f>
        <v>#REF!</v>
      </c>
      <c r="E16" s="59" t="e">
        <f>#REF!</f>
        <v>#REF!</v>
      </c>
      <c r="F16" s="60" t="e">
        <f>#REF!</f>
        <v>#REF!</v>
      </c>
      <c r="G16" s="50"/>
    </row>
    <row r="17" s="23" customFormat="1" ht="12" spans="1:7">
      <c r="A17" s="24"/>
      <c r="B17" s="61">
        <v>1.7</v>
      </c>
      <c r="C17" s="62" t="e">
        <f>#REF!</f>
        <v>#REF!</v>
      </c>
      <c r="D17" s="58" t="e">
        <f>#REF!</f>
        <v>#REF!</v>
      </c>
      <c r="E17" s="59" t="e">
        <f>#REF!</f>
        <v>#REF!</v>
      </c>
      <c r="F17" s="60" t="e">
        <f>#REF!</f>
        <v>#REF!</v>
      </c>
      <c r="G17" s="50"/>
    </row>
    <row r="18" s="23" customFormat="1" ht="12" spans="1:15">
      <c r="A18" s="24"/>
      <c r="B18" s="61">
        <v>1.8</v>
      </c>
      <c r="C18" s="62" t="e">
        <f>#REF!</f>
        <v>#REF!</v>
      </c>
      <c r="D18" s="58" t="e">
        <f>#REF!</f>
        <v>#REF!</v>
      </c>
      <c r="E18" s="59" t="e">
        <f>#REF!</f>
        <v>#REF!</v>
      </c>
      <c r="F18" s="60" t="e">
        <f>#REF!</f>
        <v>#REF!</v>
      </c>
      <c r="G18" s="50"/>
      <c r="J18" s="50"/>
      <c r="K18" s="50"/>
      <c r="N18" s="50"/>
      <c r="O18" s="50"/>
    </row>
    <row r="19" s="23" customFormat="1" ht="12" spans="1:15">
      <c r="A19" s="24"/>
      <c r="B19" s="61">
        <v>1.9</v>
      </c>
      <c r="C19" s="62" t="e">
        <f>#REF!</f>
        <v>#REF!</v>
      </c>
      <c r="D19" s="58" t="e">
        <f>#REF!</f>
        <v>#REF!</v>
      </c>
      <c r="E19" s="59" t="e">
        <f>#REF!</f>
        <v>#REF!</v>
      </c>
      <c r="F19" s="60" t="e">
        <f>#REF!</f>
        <v>#REF!</v>
      </c>
      <c r="G19" s="50"/>
      <c r="J19" s="50"/>
      <c r="K19" s="50"/>
      <c r="N19" s="50"/>
      <c r="O19" s="50"/>
    </row>
    <row r="20" s="23" customFormat="1" ht="12" spans="1:15">
      <c r="A20" s="24"/>
      <c r="B20" s="63" t="s">
        <v>44</v>
      </c>
      <c r="C20" s="62" t="e">
        <f>#REF!</f>
        <v>#REF!</v>
      </c>
      <c r="D20" s="58" t="e">
        <f>#REF!</f>
        <v>#REF!</v>
      </c>
      <c r="E20" s="59" t="e">
        <f>#REF!</f>
        <v>#REF!</v>
      </c>
      <c r="F20" s="60" t="e">
        <f>#REF!</f>
        <v>#REF!</v>
      </c>
      <c r="G20" s="50"/>
      <c r="J20" s="50"/>
      <c r="K20" s="50"/>
      <c r="N20" s="50"/>
      <c r="O20" s="50"/>
    </row>
    <row r="21" s="23" customFormat="1" ht="12" spans="1:15">
      <c r="A21" s="24"/>
      <c r="B21" s="61">
        <v>1.11</v>
      </c>
      <c r="C21" s="62" t="e">
        <f>#REF!</f>
        <v>#REF!</v>
      </c>
      <c r="D21" s="58" t="e">
        <f>#REF!</f>
        <v>#REF!</v>
      </c>
      <c r="E21" s="59" t="e">
        <f>#REF!</f>
        <v>#REF!</v>
      </c>
      <c r="F21" s="60" t="e">
        <f>#REF!</f>
        <v>#REF!</v>
      </c>
      <c r="G21" s="50"/>
      <c r="J21" s="50"/>
      <c r="K21" s="50"/>
      <c r="N21" s="50"/>
      <c r="O21" s="50"/>
    </row>
    <row r="22" s="23" customFormat="1" ht="12" spans="1:15">
      <c r="A22" s="24"/>
      <c r="B22" s="61">
        <v>1.12</v>
      </c>
      <c r="C22" s="62" t="e">
        <f>#REF!</f>
        <v>#REF!</v>
      </c>
      <c r="D22" s="58" t="e">
        <f>#REF!</f>
        <v>#REF!</v>
      </c>
      <c r="E22" s="59" t="e">
        <f>#REF!</f>
        <v>#REF!</v>
      </c>
      <c r="F22" s="60" t="e">
        <f>#REF!</f>
        <v>#REF!</v>
      </c>
      <c r="G22" s="50"/>
      <c r="J22" s="50"/>
      <c r="K22" s="50"/>
      <c r="N22" s="50"/>
      <c r="O22" s="50"/>
    </row>
    <row r="23" s="23" customFormat="1" ht="12" spans="1:15">
      <c r="A23" s="24"/>
      <c r="B23" s="61">
        <v>1.13</v>
      </c>
      <c r="C23" s="62" t="e">
        <f>#REF!</f>
        <v>#REF!</v>
      </c>
      <c r="D23" s="58" t="e">
        <f>#REF!</f>
        <v>#REF!</v>
      </c>
      <c r="E23" s="59" t="e">
        <f>#REF!</f>
        <v>#REF!</v>
      </c>
      <c r="F23" s="60" t="e">
        <f>#REF!</f>
        <v>#REF!</v>
      </c>
      <c r="G23" s="50"/>
      <c r="J23" s="50"/>
      <c r="K23" s="50"/>
      <c r="N23" s="50"/>
      <c r="O23" s="50"/>
    </row>
    <row r="24" s="23" customFormat="1" ht="12" spans="1:15">
      <c r="A24" s="24"/>
      <c r="B24" s="61">
        <v>1.14</v>
      </c>
      <c r="C24" s="62" t="e">
        <f>#REF!</f>
        <v>#REF!</v>
      </c>
      <c r="D24" s="58" t="e">
        <f>#REF!</f>
        <v>#REF!</v>
      </c>
      <c r="E24" s="59" t="e">
        <f>#REF!</f>
        <v>#REF!</v>
      </c>
      <c r="F24" s="60" t="e">
        <f>#REF!</f>
        <v>#REF!</v>
      </c>
      <c r="G24" s="50"/>
      <c r="J24" s="50"/>
      <c r="K24" s="50"/>
      <c r="N24" s="50"/>
      <c r="O24" s="50"/>
    </row>
    <row r="25" s="23" customFormat="1" ht="12" spans="1:15">
      <c r="A25" s="24"/>
      <c r="B25" s="61">
        <v>1.15</v>
      </c>
      <c r="C25" s="62" t="e">
        <f>#REF!</f>
        <v>#REF!</v>
      </c>
      <c r="D25" s="58" t="e">
        <f>#REF!</f>
        <v>#REF!</v>
      </c>
      <c r="E25" s="59" t="e">
        <f>#REF!</f>
        <v>#REF!</v>
      </c>
      <c r="F25" s="60" t="e">
        <f>#REF!</f>
        <v>#REF!</v>
      </c>
      <c r="G25" s="50"/>
      <c r="J25" s="50"/>
      <c r="K25" s="50"/>
      <c r="N25" s="50"/>
      <c r="O25" s="50"/>
    </row>
    <row r="26" s="23" customFormat="1" ht="12" spans="1:15">
      <c r="A26" s="24"/>
      <c r="B26" s="61">
        <v>1.16</v>
      </c>
      <c r="C26" s="62" t="e">
        <f>#REF!</f>
        <v>#REF!</v>
      </c>
      <c r="D26" s="58" t="e">
        <f>#REF!</f>
        <v>#REF!</v>
      </c>
      <c r="E26" s="59" t="e">
        <f>#REF!</f>
        <v>#REF!</v>
      </c>
      <c r="F26" s="60" t="e">
        <f>#REF!</f>
        <v>#REF!</v>
      </c>
      <c r="G26" s="50"/>
      <c r="J26" s="50"/>
      <c r="K26" s="50"/>
      <c r="N26" s="50"/>
      <c r="O26" s="50"/>
    </row>
    <row r="27" s="23" customFormat="1" ht="12" spans="1:15">
      <c r="A27" s="24"/>
      <c r="B27" s="61">
        <v>1.17</v>
      </c>
      <c r="C27" s="62" t="e">
        <f>#REF!</f>
        <v>#REF!</v>
      </c>
      <c r="D27" s="58" t="e">
        <f>#REF!</f>
        <v>#REF!</v>
      </c>
      <c r="E27" s="59" t="e">
        <f>#REF!</f>
        <v>#REF!</v>
      </c>
      <c r="F27" s="60" t="e">
        <f>#REF!</f>
        <v>#REF!</v>
      </c>
      <c r="G27" s="50"/>
      <c r="J27" s="50"/>
      <c r="K27" s="50"/>
      <c r="N27" s="50"/>
      <c r="O27" s="50"/>
    </row>
    <row r="28" s="23" customFormat="1" ht="27" customHeight="1" spans="1:15">
      <c r="A28" s="24"/>
      <c r="B28" s="61">
        <v>1.18</v>
      </c>
      <c r="C28" s="62" t="e">
        <f>#REF!</f>
        <v>#REF!</v>
      </c>
      <c r="D28" s="58" t="e">
        <f>#REF!</f>
        <v>#REF!</v>
      </c>
      <c r="E28" s="59" t="e">
        <f>#REF!</f>
        <v>#REF!</v>
      </c>
      <c r="F28" s="60" t="e">
        <f>#REF!</f>
        <v>#REF!</v>
      </c>
      <c r="G28" s="50"/>
      <c r="J28" s="50"/>
      <c r="K28" s="50"/>
      <c r="N28" s="50"/>
      <c r="O28" s="50"/>
    </row>
    <row r="29" s="23" customFormat="1" ht="12" spans="1:15">
      <c r="A29" s="24"/>
      <c r="B29" s="61">
        <v>1.19</v>
      </c>
      <c r="C29" s="62" t="e">
        <f>#REF!</f>
        <v>#REF!</v>
      </c>
      <c r="D29" s="58" t="e">
        <f>#REF!</f>
        <v>#REF!</v>
      </c>
      <c r="E29" s="59" t="e">
        <f>#REF!</f>
        <v>#REF!</v>
      </c>
      <c r="F29" s="60" t="e">
        <f>#REF!</f>
        <v>#REF!</v>
      </c>
      <c r="G29" s="50"/>
      <c r="J29" s="50"/>
      <c r="K29" s="50"/>
      <c r="N29" s="50"/>
      <c r="O29" s="50"/>
    </row>
    <row r="30" s="23" customFormat="1" ht="12" spans="1:15">
      <c r="A30" s="24"/>
      <c r="B30" s="63" t="s">
        <v>45</v>
      </c>
      <c r="C30" s="62" t="e">
        <f>#REF!</f>
        <v>#REF!</v>
      </c>
      <c r="D30" s="58" t="e">
        <f>#REF!</f>
        <v>#REF!</v>
      </c>
      <c r="E30" s="59" t="e">
        <f>#REF!</f>
        <v>#REF!</v>
      </c>
      <c r="F30" s="60" t="e">
        <f>#REF!</f>
        <v>#REF!</v>
      </c>
      <c r="G30" s="50"/>
      <c r="J30" s="50"/>
      <c r="K30" s="50"/>
      <c r="N30" s="50"/>
      <c r="O30" s="50"/>
    </row>
    <row r="31" s="23" customFormat="1" ht="12" spans="1:15">
      <c r="A31" s="24"/>
      <c r="B31" s="61">
        <v>1.21</v>
      </c>
      <c r="C31" s="62" t="e">
        <f>#REF!</f>
        <v>#REF!</v>
      </c>
      <c r="D31" s="58" t="e">
        <f>#REF!</f>
        <v>#REF!</v>
      </c>
      <c r="E31" s="59" t="e">
        <f>#REF!</f>
        <v>#REF!</v>
      </c>
      <c r="F31" s="60" t="e">
        <f>#REF!</f>
        <v>#REF!</v>
      </c>
      <c r="G31" s="50"/>
      <c r="J31" s="50"/>
      <c r="K31" s="50"/>
      <c r="N31" s="50"/>
      <c r="O31" s="50"/>
    </row>
    <row r="32" s="23" customFormat="1" ht="50.25" customHeight="1" spans="1:15">
      <c r="A32" s="24"/>
      <c r="B32" s="61">
        <v>1.22</v>
      </c>
      <c r="C32" s="62" t="e">
        <f>#REF!</f>
        <v>#REF!</v>
      </c>
      <c r="D32" s="58" t="e">
        <f>#REF!</f>
        <v>#REF!</v>
      </c>
      <c r="E32" s="59" t="e">
        <f>#REF!</f>
        <v>#REF!</v>
      </c>
      <c r="F32" s="60" t="e">
        <f>#REF!</f>
        <v>#REF!</v>
      </c>
      <c r="G32" s="50"/>
      <c r="J32" s="50"/>
      <c r="K32" s="50"/>
      <c r="N32" s="50"/>
      <c r="O32" s="50"/>
    </row>
    <row r="33" s="23" customFormat="1" ht="38.25" customHeight="1" spans="1:15">
      <c r="A33" s="24"/>
      <c r="B33" s="61">
        <v>1.23</v>
      </c>
      <c r="C33" s="62" t="e">
        <f>#REF!</f>
        <v>#REF!</v>
      </c>
      <c r="D33" s="58" t="e">
        <f>#REF!</f>
        <v>#REF!</v>
      </c>
      <c r="E33" s="59" t="e">
        <f>#REF!</f>
        <v>#REF!</v>
      </c>
      <c r="F33" s="60" t="e">
        <f>#REF!</f>
        <v>#REF!</v>
      </c>
      <c r="G33" s="50"/>
      <c r="J33" s="50"/>
      <c r="K33" s="50"/>
      <c r="N33" s="50"/>
      <c r="O33" s="50"/>
    </row>
    <row r="34" s="23" customFormat="1" ht="12" spans="1:15">
      <c r="A34" s="24"/>
      <c r="B34" s="64">
        <v>1.24</v>
      </c>
      <c r="C34" s="65" t="e">
        <f>#REF!</f>
        <v>#REF!</v>
      </c>
      <c r="D34" s="58" t="e">
        <f>#REF!</f>
        <v>#REF!</v>
      </c>
      <c r="E34" s="59" t="e">
        <f>#REF!</f>
        <v>#REF!</v>
      </c>
      <c r="F34" s="60" t="e">
        <f>#REF!</f>
        <v>#REF!</v>
      </c>
      <c r="G34" s="50"/>
      <c r="J34" s="50"/>
      <c r="K34" s="50"/>
      <c r="N34" s="50"/>
      <c r="O34" s="50"/>
    </row>
    <row r="35" s="23" customFormat="1" ht="12" spans="1:15">
      <c r="A35" s="24"/>
      <c r="B35" s="66"/>
      <c r="C35" s="67"/>
      <c r="D35" s="66"/>
      <c r="E35" s="66" t="s">
        <v>46</v>
      </c>
      <c r="F35" s="68" t="e">
        <f>SUM(F11:F34)</f>
        <v>#REF!</v>
      </c>
      <c r="G35" s="50"/>
      <c r="H35" s="69"/>
      <c r="J35" s="50"/>
      <c r="K35" s="50"/>
      <c r="N35" s="50"/>
      <c r="O35" s="50"/>
    </row>
    <row r="36" s="24" customFormat="1" ht="12" spans="2:15">
      <c r="B36" s="70"/>
      <c r="C36" s="71"/>
      <c r="D36" s="70"/>
      <c r="E36" s="72"/>
      <c r="F36" s="73"/>
      <c r="G36" s="52"/>
      <c r="H36" s="74"/>
      <c r="J36" s="52"/>
      <c r="K36" s="52"/>
      <c r="N36" s="52"/>
      <c r="O36" s="52"/>
    </row>
    <row r="37" s="23" customFormat="1" ht="17.25" customHeight="1" spans="1:16">
      <c r="A37" s="24"/>
      <c r="B37" s="75" t="s">
        <v>47</v>
      </c>
      <c r="C37" s="75"/>
      <c r="D37" s="75"/>
      <c r="E37" s="75"/>
      <c r="F37" s="75"/>
      <c r="G37" s="50"/>
      <c r="H37" s="76" t="s">
        <v>47</v>
      </c>
      <c r="I37" s="76"/>
      <c r="J37" s="76"/>
      <c r="K37" s="76"/>
      <c r="L37" s="76"/>
      <c r="M37" s="76"/>
      <c r="N37" s="76"/>
      <c r="O37" s="76"/>
      <c r="P37" s="76"/>
    </row>
    <row r="38" s="23" customFormat="1" ht="5.25" customHeight="1" spans="1:16">
      <c r="A38" s="24"/>
      <c r="B38" s="24"/>
      <c r="C38" s="24"/>
      <c r="D38" s="24"/>
      <c r="E38" s="24"/>
      <c r="F38" s="24"/>
      <c r="G38" s="50"/>
      <c r="H38" s="77"/>
      <c r="I38" s="77"/>
      <c r="J38" s="77"/>
      <c r="K38" s="77"/>
      <c r="L38" s="77"/>
      <c r="M38" s="77"/>
      <c r="N38" s="77"/>
      <c r="O38" s="77"/>
      <c r="P38" s="77"/>
    </row>
    <row r="39" s="23" customFormat="1" ht="12" spans="1:15">
      <c r="A39" s="24"/>
      <c r="B39" s="54" t="s">
        <v>39</v>
      </c>
      <c r="C39" s="55" t="s">
        <v>40</v>
      </c>
      <c r="D39" s="54" t="s">
        <v>41</v>
      </c>
      <c r="E39" s="54" t="s">
        <v>42</v>
      </c>
      <c r="F39" s="54" t="s">
        <v>43</v>
      </c>
      <c r="G39" s="50"/>
      <c r="J39" s="50"/>
      <c r="K39" s="50"/>
      <c r="N39" s="50"/>
      <c r="O39" s="50"/>
    </row>
    <row r="40" s="23" customFormat="1" ht="12" spans="1:15">
      <c r="A40" s="24"/>
      <c r="B40" s="64">
        <v>2.1</v>
      </c>
      <c r="C40" s="65" t="e">
        <f>#REF!</f>
        <v>#REF!</v>
      </c>
      <c r="D40" s="58" t="e">
        <f>#REF!</f>
        <v>#REF!</v>
      </c>
      <c r="E40" s="59" t="e">
        <f>#REF!</f>
        <v>#REF!</v>
      </c>
      <c r="F40" s="60" t="e">
        <f>#REF!</f>
        <v>#REF!</v>
      </c>
      <c r="G40" s="50"/>
      <c r="I40" s="85"/>
      <c r="J40" s="85"/>
      <c r="K40" s="85"/>
      <c r="L40" s="85"/>
      <c r="M40" s="85"/>
      <c r="N40" s="50"/>
      <c r="O40" s="50"/>
    </row>
    <row r="41" s="23" customFormat="1" ht="12" spans="1:15">
      <c r="A41" s="24"/>
      <c r="B41" s="64">
        <v>2.2</v>
      </c>
      <c r="C41" s="65" t="e">
        <f>#REF!</f>
        <v>#REF!</v>
      </c>
      <c r="D41" s="58" t="e">
        <f>#REF!</f>
        <v>#REF!</v>
      </c>
      <c r="E41" s="59" t="e">
        <f>#REF!</f>
        <v>#REF!</v>
      </c>
      <c r="F41" s="60" t="e">
        <f>#REF!</f>
        <v>#REF!</v>
      </c>
      <c r="G41" s="50"/>
      <c r="J41" s="50"/>
      <c r="K41" s="50"/>
      <c r="L41" s="86"/>
      <c r="M41" s="86"/>
      <c r="N41" s="50"/>
      <c r="O41" s="50"/>
    </row>
    <row r="42" s="23" customFormat="1" ht="12" spans="1:15">
      <c r="A42" s="24"/>
      <c r="B42" s="64">
        <v>2.3</v>
      </c>
      <c r="C42" s="65" t="e">
        <f>#REF!</f>
        <v>#REF!</v>
      </c>
      <c r="D42" s="58" t="e">
        <f>#REF!</f>
        <v>#REF!</v>
      </c>
      <c r="E42" s="59" t="e">
        <f>#REF!</f>
        <v>#REF!</v>
      </c>
      <c r="F42" s="60" t="e">
        <f>#REF!</f>
        <v>#REF!</v>
      </c>
      <c r="G42" s="50"/>
      <c r="J42" s="50"/>
      <c r="K42" s="50"/>
      <c r="L42" s="86"/>
      <c r="M42" s="86"/>
      <c r="N42" s="50"/>
      <c r="O42" s="50"/>
    </row>
    <row r="43" s="23" customFormat="1" ht="12" spans="1:15">
      <c r="A43" s="24"/>
      <c r="B43" s="64">
        <v>2.4</v>
      </c>
      <c r="C43" s="65" t="e">
        <f>#REF!</f>
        <v>#REF!</v>
      </c>
      <c r="D43" s="58" t="e">
        <f>#REF!</f>
        <v>#REF!</v>
      </c>
      <c r="E43" s="59" t="e">
        <f>#REF!</f>
        <v>#REF!</v>
      </c>
      <c r="F43" s="60" t="e">
        <f>#REF!</f>
        <v>#REF!</v>
      </c>
      <c r="G43" s="50"/>
      <c r="J43" s="50"/>
      <c r="K43" s="50"/>
      <c r="L43" s="86"/>
      <c r="M43" s="86"/>
      <c r="N43" s="50"/>
      <c r="O43" s="50"/>
    </row>
    <row r="44" s="23" customFormat="1" ht="12" spans="1:15">
      <c r="A44" s="24"/>
      <c r="B44" s="64">
        <v>2.5</v>
      </c>
      <c r="C44" s="65" t="e">
        <f>#REF!</f>
        <v>#REF!</v>
      </c>
      <c r="D44" s="58" t="e">
        <f>#REF!</f>
        <v>#REF!</v>
      </c>
      <c r="E44" s="59" t="e">
        <f>#REF!</f>
        <v>#REF!</v>
      </c>
      <c r="F44" s="60" t="e">
        <f>#REF!</f>
        <v>#REF!</v>
      </c>
      <c r="G44" s="50"/>
      <c r="J44" s="50"/>
      <c r="K44" s="50"/>
      <c r="L44" s="86"/>
      <c r="M44" s="86"/>
      <c r="N44" s="50"/>
      <c r="O44" s="50"/>
    </row>
    <row r="45" s="23" customFormat="1" ht="12" spans="1:15">
      <c r="A45" s="24"/>
      <c r="B45" s="64">
        <v>2.6</v>
      </c>
      <c r="C45" s="65" t="e">
        <f>#REF!</f>
        <v>#REF!</v>
      </c>
      <c r="D45" s="58" t="e">
        <f>#REF!</f>
        <v>#REF!</v>
      </c>
      <c r="E45" s="59" t="e">
        <f>#REF!</f>
        <v>#REF!</v>
      </c>
      <c r="F45" s="60" t="e">
        <f>#REF!</f>
        <v>#REF!</v>
      </c>
      <c r="G45" s="50"/>
      <c r="J45" s="50"/>
      <c r="K45" s="50"/>
      <c r="L45" s="86"/>
      <c r="M45" s="86"/>
      <c r="N45" s="50"/>
      <c r="O45" s="50"/>
    </row>
    <row r="46" s="23" customFormat="1" ht="12" spans="1:15">
      <c r="A46" s="24"/>
      <c r="B46" s="64">
        <v>2.7</v>
      </c>
      <c r="C46" s="65" t="e">
        <f>#REF!</f>
        <v>#REF!</v>
      </c>
      <c r="D46" s="58" t="e">
        <f>#REF!</f>
        <v>#REF!</v>
      </c>
      <c r="E46" s="59" t="e">
        <f>#REF!</f>
        <v>#REF!</v>
      </c>
      <c r="F46" s="60" t="e">
        <f>#REF!</f>
        <v>#REF!</v>
      </c>
      <c r="G46" s="50"/>
      <c r="J46" s="50"/>
      <c r="K46" s="50"/>
      <c r="L46" s="86"/>
      <c r="M46" s="86"/>
      <c r="N46" s="50"/>
      <c r="O46" s="50"/>
    </row>
    <row r="47" s="23" customFormat="1" ht="12" spans="1:15">
      <c r="A47" s="24"/>
      <c r="B47" s="64">
        <v>2.8</v>
      </c>
      <c r="C47" s="65" t="e">
        <f>#REF!</f>
        <v>#REF!</v>
      </c>
      <c r="D47" s="58" t="e">
        <f>#REF!</f>
        <v>#REF!</v>
      </c>
      <c r="E47" s="59" t="e">
        <f>#REF!</f>
        <v>#REF!</v>
      </c>
      <c r="F47" s="60" t="e">
        <f>#REF!</f>
        <v>#REF!</v>
      </c>
      <c r="G47" s="50"/>
      <c r="J47" s="50"/>
      <c r="K47" s="50"/>
      <c r="N47" s="50"/>
      <c r="O47" s="50"/>
    </row>
    <row r="48" s="23" customFormat="1" ht="12" spans="1:15">
      <c r="A48" s="24"/>
      <c r="B48" s="64">
        <v>2.9</v>
      </c>
      <c r="C48" s="65" t="e">
        <f>#REF!</f>
        <v>#REF!</v>
      </c>
      <c r="D48" s="58" t="e">
        <f>#REF!</f>
        <v>#REF!</v>
      </c>
      <c r="E48" s="59" t="e">
        <f>#REF!</f>
        <v>#REF!</v>
      </c>
      <c r="F48" s="60" t="e">
        <f>#REF!</f>
        <v>#REF!</v>
      </c>
      <c r="G48" s="50"/>
      <c r="J48" s="50"/>
      <c r="K48" s="50"/>
      <c r="N48" s="50"/>
      <c r="O48" s="50"/>
    </row>
    <row r="49" s="23" customFormat="1" ht="12" spans="1:15">
      <c r="A49" s="24"/>
      <c r="B49" s="64" t="s">
        <v>48</v>
      </c>
      <c r="C49" s="65" t="e">
        <f>#REF!</f>
        <v>#REF!</v>
      </c>
      <c r="D49" s="58" t="e">
        <f>#REF!</f>
        <v>#REF!</v>
      </c>
      <c r="E49" s="59" t="e">
        <f>#REF!</f>
        <v>#REF!</v>
      </c>
      <c r="F49" s="60" t="e">
        <f>#REF!</f>
        <v>#REF!</v>
      </c>
      <c r="G49" s="50"/>
      <c r="J49" s="50"/>
      <c r="K49" s="50"/>
      <c r="N49" s="50"/>
      <c r="O49" s="50"/>
    </row>
    <row r="50" s="23" customFormat="1" ht="12" spans="1:15">
      <c r="A50" s="24"/>
      <c r="B50" s="64">
        <v>2.11</v>
      </c>
      <c r="C50" s="65" t="e">
        <f>#REF!</f>
        <v>#REF!</v>
      </c>
      <c r="D50" s="58" t="e">
        <f>#REF!</f>
        <v>#REF!</v>
      </c>
      <c r="E50" s="59" t="e">
        <f>#REF!</f>
        <v>#REF!</v>
      </c>
      <c r="F50" s="60" t="e">
        <f>#REF!</f>
        <v>#REF!</v>
      </c>
      <c r="G50" s="50"/>
      <c r="J50" s="50"/>
      <c r="K50" s="50"/>
      <c r="N50" s="50"/>
      <c r="O50" s="50"/>
    </row>
    <row r="51" s="23" customFormat="1" ht="12" spans="1:15">
      <c r="A51" s="24"/>
      <c r="B51" s="64">
        <v>2.12</v>
      </c>
      <c r="C51" s="65" t="e">
        <f>#REF!</f>
        <v>#REF!</v>
      </c>
      <c r="D51" s="58" t="e">
        <f>#REF!</f>
        <v>#REF!</v>
      </c>
      <c r="E51" s="59" t="e">
        <f>#REF!</f>
        <v>#REF!</v>
      </c>
      <c r="F51" s="60" t="e">
        <f>#REF!</f>
        <v>#REF!</v>
      </c>
      <c r="G51" s="50"/>
      <c r="J51" s="50"/>
      <c r="K51" s="50"/>
      <c r="N51" s="50"/>
      <c r="O51" s="50"/>
    </row>
    <row r="52" s="23" customFormat="1" ht="12" spans="1:15">
      <c r="A52" s="24"/>
      <c r="B52" s="64">
        <v>2.13</v>
      </c>
      <c r="C52" s="65" t="e">
        <f>#REF!</f>
        <v>#REF!</v>
      </c>
      <c r="D52" s="58" t="e">
        <f>#REF!</f>
        <v>#REF!</v>
      </c>
      <c r="E52" s="59" t="e">
        <f>#REF!</f>
        <v>#REF!</v>
      </c>
      <c r="F52" s="60" t="e">
        <f>#REF!</f>
        <v>#REF!</v>
      </c>
      <c r="G52" s="50"/>
      <c r="J52" s="50"/>
      <c r="K52" s="50"/>
      <c r="N52" s="50"/>
      <c r="O52" s="50"/>
    </row>
    <row r="53" s="23" customFormat="1" ht="12" spans="1:15">
      <c r="A53" s="24"/>
      <c r="B53" s="64">
        <v>2.14</v>
      </c>
      <c r="C53" s="65" t="e">
        <f>#REF!</f>
        <v>#REF!</v>
      </c>
      <c r="D53" s="58" t="e">
        <f>#REF!</f>
        <v>#REF!</v>
      </c>
      <c r="E53" s="59" t="e">
        <f>#REF!</f>
        <v>#REF!</v>
      </c>
      <c r="F53" s="60" t="e">
        <f>#REF!</f>
        <v>#REF!</v>
      </c>
      <c r="G53" s="50"/>
      <c r="J53" s="50"/>
      <c r="K53" s="50"/>
      <c r="N53" s="50"/>
      <c r="O53" s="50"/>
    </row>
    <row r="54" s="23" customFormat="1" ht="12" spans="1:15">
      <c r="A54" s="24"/>
      <c r="B54" s="64">
        <v>2.15</v>
      </c>
      <c r="C54" s="65" t="e">
        <f>#REF!</f>
        <v>#REF!</v>
      </c>
      <c r="D54" s="58" t="e">
        <f>#REF!</f>
        <v>#REF!</v>
      </c>
      <c r="E54" s="59" t="e">
        <f>#REF!</f>
        <v>#REF!</v>
      </c>
      <c r="F54" s="60" t="e">
        <f>#REF!</f>
        <v>#REF!</v>
      </c>
      <c r="G54" s="50"/>
      <c r="J54" s="50"/>
      <c r="K54" s="50"/>
      <c r="N54" s="50"/>
      <c r="O54" s="50"/>
    </row>
    <row r="55" s="23" customFormat="1" ht="12" spans="1:15">
      <c r="A55" s="24"/>
      <c r="B55" s="64">
        <v>2.16</v>
      </c>
      <c r="C55" s="65" t="e">
        <f>#REF!</f>
        <v>#REF!</v>
      </c>
      <c r="D55" s="58" t="e">
        <f>#REF!</f>
        <v>#REF!</v>
      </c>
      <c r="E55" s="59" t="e">
        <f>#REF!</f>
        <v>#REF!</v>
      </c>
      <c r="F55" s="60" t="e">
        <f>#REF!</f>
        <v>#REF!</v>
      </c>
      <c r="G55" s="50"/>
      <c r="J55" s="50"/>
      <c r="K55" s="50"/>
      <c r="N55" s="50"/>
      <c r="O55" s="50"/>
    </row>
    <row r="56" s="23" customFormat="1" ht="12" spans="1:15">
      <c r="A56" s="24"/>
      <c r="B56" s="64">
        <v>2.17</v>
      </c>
      <c r="C56" s="65" t="e">
        <f>#REF!</f>
        <v>#REF!</v>
      </c>
      <c r="D56" s="58" t="e">
        <f>#REF!</f>
        <v>#REF!</v>
      </c>
      <c r="E56" s="59" t="e">
        <f>#REF!</f>
        <v>#REF!</v>
      </c>
      <c r="F56" s="60" t="e">
        <f>#REF!</f>
        <v>#REF!</v>
      </c>
      <c r="G56" s="50"/>
      <c r="J56" s="50"/>
      <c r="K56" s="50"/>
      <c r="N56" s="50"/>
      <c r="O56" s="50"/>
    </row>
    <row r="57" s="23" customFormat="1" ht="12" spans="1:15">
      <c r="A57" s="24"/>
      <c r="B57" s="66"/>
      <c r="C57" s="67"/>
      <c r="D57" s="66"/>
      <c r="E57" s="66" t="s">
        <v>46</v>
      </c>
      <c r="F57" s="68" t="e">
        <f>SUM(F40:F56)</f>
        <v>#REF!</v>
      </c>
      <c r="G57" s="50"/>
      <c r="H57" s="69"/>
      <c r="J57" s="50"/>
      <c r="K57" s="50"/>
      <c r="N57" s="50"/>
      <c r="O57" s="50"/>
    </row>
    <row r="58" s="23" customFormat="1" ht="12" spans="1:15">
      <c r="A58" s="24"/>
      <c r="B58" s="52"/>
      <c r="C58" s="78"/>
      <c r="D58" s="52"/>
      <c r="E58" s="50"/>
      <c r="F58" s="50"/>
      <c r="G58" s="79"/>
      <c r="J58" s="50"/>
      <c r="K58" s="50"/>
      <c r="N58" s="50"/>
      <c r="O58" s="50"/>
    </row>
    <row r="59" s="23" customFormat="1" ht="18" customHeight="1" spans="1:16">
      <c r="A59" s="24"/>
      <c r="B59" s="80" t="s">
        <v>49</v>
      </c>
      <c r="C59" s="80"/>
      <c r="D59" s="80"/>
      <c r="E59" s="80"/>
      <c r="F59" s="80"/>
      <c r="G59" s="81"/>
      <c r="H59" s="82" t="s">
        <v>49</v>
      </c>
      <c r="I59" s="87"/>
      <c r="J59" s="87"/>
      <c r="K59" s="87"/>
      <c r="L59" s="87"/>
      <c r="M59" s="87"/>
      <c r="N59" s="87"/>
      <c r="O59" s="87"/>
      <c r="P59" s="87"/>
    </row>
    <row r="60" s="23" customFormat="1" ht="5.25" customHeight="1" spans="1:10">
      <c r="A60" s="24"/>
      <c r="B60" s="24"/>
      <c r="C60" s="24"/>
      <c r="D60" s="24"/>
      <c r="E60" s="24"/>
      <c r="F60" s="24"/>
      <c r="G60" s="81"/>
      <c r="H60" s="24"/>
      <c r="I60" s="24"/>
      <c r="J60" s="24"/>
    </row>
    <row r="61" s="23" customFormat="1" ht="12" spans="1:15">
      <c r="A61" s="24"/>
      <c r="B61" s="54" t="s">
        <v>39</v>
      </c>
      <c r="C61" s="55" t="s">
        <v>40</v>
      </c>
      <c r="D61" s="54" t="s">
        <v>41</v>
      </c>
      <c r="E61" s="54" t="s">
        <v>42</v>
      </c>
      <c r="F61" s="54" t="s">
        <v>43</v>
      </c>
      <c r="G61" s="81"/>
      <c r="J61" s="50"/>
      <c r="K61" s="50"/>
      <c r="N61" s="50"/>
      <c r="O61" s="50"/>
    </row>
    <row r="62" s="23" customFormat="1" ht="12" spans="1:15">
      <c r="A62" s="24"/>
      <c r="B62" s="64">
        <v>3.1</v>
      </c>
      <c r="C62" s="65" t="e">
        <f>#REF!</f>
        <v>#REF!</v>
      </c>
      <c r="D62" s="58" t="e">
        <f>#REF!</f>
        <v>#REF!</v>
      </c>
      <c r="E62" s="59" t="e">
        <f>#REF!</f>
        <v>#REF!</v>
      </c>
      <c r="F62" s="60" t="e">
        <f>#REF!</f>
        <v>#REF!</v>
      </c>
      <c r="G62" s="81"/>
      <c r="I62" s="85"/>
      <c r="J62" s="85"/>
      <c r="K62" s="85"/>
      <c r="L62" s="85"/>
      <c r="M62" s="85"/>
      <c r="N62" s="50"/>
      <c r="O62" s="50"/>
    </row>
    <row r="63" s="23" customFormat="1" ht="12" spans="1:15">
      <c r="A63" s="24"/>
      <c r="B63" s="64">
        <v>3.2</v>
      </c>
      <c r="C63" s="65" t="e">
        <f>#REF!</f>
        <v>#REF!</v>
      </c>
      <c r="D63" s="58" t="e">
        <f>#REF!</f>
        <v>#REF!</v>
      </c>
      <c r="E63" s="59" t="e">
        <f>#REF!</f>
        <v>#REF!</v>
      </c>
      <c r="F63" s="60" t="e">
        <f>#REF!</f>
        <v>#REF!</v>
      </c>
      <c r="G63" s="81"/>
      <c r="J63" s="50"/>
      <c r="K63" s="50"/>
      <c r="L63" s="86"/>
      <c r="M63" s="86"/>
      <c r="N63" s="50"/>
      <c r="O63" s="50"/>
    </row>
    <row r="64" s="23" customFormat="1" ht="12" spans="1:15">
      <c r="A64" s="24"/>
      <c r="B64" s="64">
        <v>3.3</v>
      </c>
      <c r="C64" s="65" t="e">
        <f>#REF!</f>
        <v>#REF!</v>
      </c>
      <c r="D64" s="58" t="e">
        <f>#REF!</f>
        <v>#REF!</v>
      </c>
      <c r="E64" s="59" t="e">
        <f>#REF!</f>
        <v>#REF!</v>
      </c>
      <c r="F64" s="60" t="e">
        <f>#REF!</f>
        <v>#REF!</v>
      </c>
      <c r="G64" s="81"/>
      <c r="J64" s="50"/>
      <c r="K64" s="50"/>
      <c r="L64" s="86"/>
      <c r="M64" s="86"/>
      <c r="N64" s="50"/>
      <c r="O64" s="50"/>
    </row>
    <row r="65" s="23" customFormat="1" ht="12" spans="1:15">
      <c r="A65" s="24"/>
      <c r="B65" s="64">
        <v>3.4</v>
      </c>
      <c r="C65" s="65" t="e">
        <f>#REF!</f>
        <v>#REF!</v>
      </c>
      <c r="D65" s="58" t="e">
        <f>#REF!</f>
        <v>#REF!</v>
      </c>
      <c r="E65" s="59" t="e">
        <f>#REF!</f>
        <v>#REF!</v>
      </c>
      <c r="F65" s="60" t="e">
        <f>#REF!</f>
        <v>#REF!</v>
      </c>
      <c r="G65" s="81"/>
      <c r="J65" s="50"/>
      <c r="K65" s="50"/>
      <c r="L65" s="86"/>
      <c r="M65" s="86"/>
      <c r="N65" s="50"/>
      <c r="O65" s="50"/>
    </row>
    <row r="66" s="23" customFormat="1" ht="12" spans="1:15">
      <c r="A66" s="24"/>
      <c r="B66" s="64">
        <v>3.5</v>
      </c>
      <c r="C66" s="65" t="e">
        <f>#REF!</f>
        <v>#REF!</v>
      </c>
      <c r="D66" s="58" t="e">
        <f>#REF!</f>
        <v>#REF!</v>
      </c>
      <c r="E66" s="59" t="e">
        <f>#REF!</f>
        <v>#REF!</v>
      </c>
      <c r="F66" s="60" t="e">
        <f>#REF!</f>
        <v>#REF!</v>
      </c>
      <c r="G66" s="81"/>
      <c r="J66" s="50"/>
      <c r="K66" s="50"/>
      <c r="L66" s="86"/>
      <c r="M66" s="86"/>
      <c r="N66" s="50"/>
      <c r="O66" s="50"/>
    </row>
    <row r="67" s="23" customFormat="1" ht="12" spans="1:15">
      <c r="A67" s="24"/>
      <c r="B67" s="64">
        <v>3.6</v>
      </c>
      <c r="C67" s="65" t="e">
        <f>#REF!</f>
        <v>#REF!</v>
      </c>
      <c r="D67" s="58" t="e">
        <f>#REF!</f>
        <v>#REF!</v>
      </c>
      <c r="E67" s="59" t="e">
        <f>#REF!</f>
        <v>#REF!</v>
      </c>
      <c r="F67" s="60" t="e">
        <f>#REF!</f>
        <v>#REF!</v>
      </c>
      <c r="G67" s="81"/>
      <c r="J67" s="50"/>
      <c r="K67" s="50"/>
      <c r="L67" s="86"/>
      <c r="M67" s="86"/>
      <c r="N67" s="50"/>
      <c r="O67" s="50"/>
    </row>
    <row r="68" s="23" customFormat="1" ht="12" spans="1:15">
      <c r="A68" s="24"/>
      <c r="B68" s="64">
        <v>3.7</v>
      </c>
      <c r="C68" s="65" t="e">
        <f>#REF!</f>
        <v>#REF!</v>
      </c>
      <c r="D68" s="58" t="e">
        <f>#REF!</f>
        <v>#REF!</v>
      </c>
      <c r="E68" s="59" t="e">
        <f>#REF!</f>
        <v>#REF!</v>
      </c>
      <c r="F68" s="60" t="e">
        <f>#REF!</f>
        <v>#REF!</v>
      </c>
      <c r="G68" s="81"/>
      <c r="J68" s="50"/>
      <c r="K68" s="50"/>
      <c r="L68" s="86"/>
      <c r="M68" s="86"/>
      <c r="N68" s="50"/>
      <c r="O68" s="50"/>
    </row>
    <row r="69" s="23" customFormat="1" ht="12" spans="1:15">
      <c r="A69" s="24"/>
      <c r="B69" s="64">
        <v>3.8</v>
      </c>
      <c r="C69" s="65" t="e">
        <f>#REF!</f>
        <v>#REF!</v>
      </c>
      <c r="D69" s="58" t="e">
        <f>#REF!</f>
        <v>#REF!</v>
      </c>
      <c r="E69" s="59" t="e">
        <f>#REF!</f>
        <v>#REF!</v>
      </c>
      <c r="F69" s="60" t="e">
        <f>#REF!</f>
        <v>#REF!</v>
      </c>
      <c r="G69" s="81"/>
      <c r="J69" s="50"/>
      <c r="K69" s="50"/>
      <c r="N69" s="50"/>
      <c r="O69" s="50"/>
    </row>
    <row r="70" s="23" customFormat="1" ht="12" spans="1:15">
      <c r="A70" s="24"/>
      <c r="B70" s="64">
        <v>3.9</v>
      </c>
      <c r="C70" s="65" t="e">
        <f>#REF!</f>
        <v>#REF!</v>
      </c>
      <c r="D70" s="58" t="e">
        <f>#REF!</f>
        <v>#REF!</v>
      </c>
      <c r="E70" s="59" t="e">
        <f>#REF!</f>
        <v>#REF!</v>
      </c>
      <c r="F70" s="60" t="e">
        <f>#REF!</f>
        <v>#REF!</v>
      </c>
      <c r="G70" s="81"/>
      <c r="J70" s="50"/>
      <c r="K70" s="50"/>
      <c r="N70" s="50"/>
      <c r="O70" s="50"/>
    </row>
    <row r="71" s="23" customFormat="1" ht="12" spans="1:15">
      <c r="A71" s="24"/>
      <c r="B71" s="64" t="s">
        <v>50</v>
      </c>
      <c r="C71" s="65" t="e">
        <f>#REF!</f>
        <v>#REF!</v>
      </c>
      <c r="D71" s="58" t="e">
        <f>#REF!</f>
        <v>#REF!</v>
      </c>
      <c r="E71" s="59" t="e">
        <f>#REF!</f>
        <v>#REF!</v>
      </c>
      <c r="F71" s="60" t="e">
        <f>#REF!</f>
        <v>#REF!</v>
      </c>
      <c r="G71" s="81"/>
      <c r="J71" s="50"/>
      <c r="K71" s="50"/>
      <c r="N71" s="50"/>
      <c r="O71" s="50"/>
    </row>
    <row r="72" s="23" customFormat="1" ht="12" spans="1:15">
      <c r="A72" s="24"/>
      <c r="B72" s="64" t="s">
        <v>51</v>
      </c>
      <c r="C72" s="65" t="e">
        <f>#REF!</f>
        <v>#REF!</v>
      </c>
      <c r="D72" s="58" t="e">
        <f>#REF!</f>
        <v>#REF!</v>
      </c>
      <c r="E72" s="59" t="e">
        <f>#REF!</f>
        <v>#REF!</v>
      </c>
      <c r="F72" s="60" t="e">
        <f>#REF!</f>
        <v>#REF!</v>
      </c>
      <c r="G72" s="81"/>
      <c r="J72" s="50"/>
      <c r="K72" s="50"/>
      <c r="N72" s="50"/>
      <c r="O72" s="50"/>
    </row>
    <row r="73" s="23" customFormat="1" ht="12" spans="1:15">
      <c r="A73" s="24"/>
      <c r="B73" s="64" t="s">
        <v>52</v>
      </c>
      <c r="C73" s="65" t="e">
        <f>#REF!</f>
        <v>#REF!</v>
      </c>
      <c r="D73" s="58" t="e">
        <f>#REF!</f>
        <v>#REF!</v>
      </c>
      <c r="E73" s="59" t="e">
        <f>#REF!</f>
        <v>#REF!</v>
      </c>
      <c r="F73" s="60" t="e">
        <f>#REF!</f>
        <v>#REF!</v>
      </c>
      <c r="G73" s="81"/>
      <c r="J73" s="50"/>
      <c r="K73" s="50"/>
      <c r="N73" s="50"/>
      <c r="O73" s="50"/>
    </row>
    <row r="74" s="23" customFormat="1" ht="12" spans="1:15">
      <c r="A74" s="24"/>
      <c r="B74" s="66"/>
      <c r="C74" s="67"/>
      <c r="D74" s="66"/>
      <c r="E74" s="66" t="s">
        <v>46</v>
      </c>
      <c r="F74" s="68" t="e">
        <f>SUM(F62:F73)</f>
        <v>#REF!</v>
      </c>
      <c r="G74" s="50"/>
      <c r="H74" s="69"/>
      <c r="J74" s="50"/>
      <c r="K74" s="50"/>
      <c r="N74" s="50"/>
      <c r="O74" s="50"/>
    </row>
    <row r="75" s="24" customFormat="1" ht="12" spans="2:16">
      <c r="B75" s="52"/>
      <c r="C75" s="78"/>
      <c r="D75" s="52"/>
      <c r="E75" s="52"/>
      <c r="F75" s="88"/>
      <c r="G75" s="88"/>
      <c r="H75" s="69"/>
      <c r="I75" s="23"/>
      <c r="J75" s="50"/>
      <c r="K75" s="50"/>
      <c r="L75" s="23"/>
      <c r="M75" s="23"/>
      <c r="N75" s="50"/>
      <c r="O75" s="50"/>
      <c r="P75" s="23"/>
    </row>
    <row r="76" s="23" customFormat="1" ht="18" customHeight="1" spans="1:16">
      <c r="A76" s="24"/>
      <c r="B76" s="89" t="s">
        <v>53</v>
      </c>
      <c r="C76" s="90"/>
      <c r="D76" s="90"/>
      <c r="E76" s="90"/>
      <c r="F76" s="90"/>
      <c r="G76" s="50"/>
      <c r="H76" s="91" t="s">
        <v>53</v>
      </c>
      <c r="I76" s="123"/>
      <c r="J76" s="123"/>
      <c r="K76" s="123"/>
      <c r="L76" s="123"/>
      <c r="M76" s="123"/>
      <c r="N76" s="123"/>
      <c r="O76" s="123"/>
      <c r="P76" s="123"/>
    </row>
    <row r="77" s="23" customFormat="1" ht="5.25" customHeight="1" spans="1:15">
      <c r="A77" s="24"/>
      <c r="B77" s="24"/>
      <c r="C77" s="24"/>
      <c r="D77" s="24"/>
      <c r="E77" s="24"/>
      <c r="F77" s="24"/>
      <c r="G77" s="50"/>
      <c r="H77" s="24"/>
      <c r="I77" s="24"/>
      <c r="J77" s="24"/>
      <c r="K77" s="24"/>
      <c r="L77" s="24"/>
      <c r="N77" s="50"/>
      <c r="O77" s="50"/>
    </row>
    <row r="78" s="23" customFormat="1" ht="12" spans="1:15">
      <c r="A78" s="24"/>
      <c r="B78" s="54" t="s">
        <v>39</v>
      </c>
      <c r="C78" s="55" t="s">
        <v>40</v>
      </c>
      <c r="D78" s="54" t="s">
        <v>41</v>
      </c>
      <c r="E78" s="54" t="s">
        <v>54</v>
      </c>
      <c r="F78" s="54" t="s">
        <v>43</v>
      </c>
      <c r="G78" s="50"/>
      <c r="J78" s="50"/>
      <c r="K78" s="50"/>
      <c r="N78" s="50"/>
      <c r="O78" s="50"/>
    </row>
    <row r="79" s="23" customFormat="1" ht="12" spans="1:15">
      <c r="A79" s="24"/>
      <c r="B79" s="64">
        <v>4.1</v>
      </c>
      <c r="C79" s="65" t="e">
        <f>#REF!</f>
        <v>#REF!</v>
      </c>
      <c r="D79" s="58" t="e">
        <f>#REF!</f>
        <v>#REF!</v>
      </c>
      <c r="E79" s="59" t="e">
        <f>#REF!</f>
        <v>#REF!</v>
      </c>
      <c r="F79" s="60" t="e">
        <f>#REF!</f>
        <v>#REF!</v>
      </c>
      <c r="G79" s="50"/>
      <c r="I79" s="85"/>
      <c r="J79" s="85"/>
      <c r="K79" s="85"/>
      <c r="L79" s="85"/>
      <c r="M79" s="85"/>
      <c r="N79" s="50"/>
      <c r="O79" s="50"/>
    </row>
    <row r="80" s="23" customFormat="1" ht="12" spans="1:15">
      <c r="A80" s="24"/>
      <c r="B80" s="64">
        <v>4.2</v>
      </c>
      <c r="C80" s="65" t="e">
        <f>#REF!</f>
        <v>#REF!</v>
      </c>
      <c r="D80" s="58" t="e">
        <f>#REF!</f>
        <v>#REF!</v>
      </c>
      <c r="E80" s="59" t="e">
        <f>#REF!</f>
        <v>#REF!</v>
      </c>
      <c r="F80" s="60" t="e">
        <f>#REF!</f>
        <v>#REF!</v>
      </c>
      <c r="G80" s="50"/>
      <c r="J80" s="50"/>
      <c r="K80" s="50"/>
      <c r="L80" s="86"/>
      <c r="M80" s="86"/>
      <c r="N80" s="50"/>
      <c r="O80" s="50"/>
    </row>
    <row r="81" s="23" customFormat="1" ht="12" spans="1:15">
      <c r="A81" s="24"/>
      <c r="B81" s="64">
        <v>4.3</v>
      </c>
      <c r="C81" s="65" t="e">
        <f>#REF!</f>
        <v>#REF!</v>
      </c>
      <c r="D81" s="58" t="e">
        <f>#REF!</f>
        <v>#REF!</v>
      </c>
      <c r="E81" s="59" t="e">
        <f>#REF!</f>
        <v>#REF!</v>
      </c>
      <c r="F81" s="60" t="e">
        <f>#REF!</f>
        <v>#REF!</v>
      </c>
      <c r="G81" s="50"/>
      <c r="J81" s="50"/>
      <c r="K81" s="50"/>
      <c r="L81" s="86"/>
      <c r="M81" s="86"/>
      <c r="N81" s="50"/>
      <c r="O81" s="50"/>
    </row>
    <row r="82" s="23" customFormat="1" ht="12" spans="1:15">
      <c r="A82" s="24"/>
      <c r="B82" s="64">
        <v>4.4</v>
      </c>
      <c r="C82" s="65" t="e">
        <f>#REF!</f>
        <v>#REF!</v>
      </c>
      <c r="D82" s="58" t="e">
        <f>#REF!</f>
        <v>#REF!</v>
      </c>
      <c r="E82" s="59" t="e">
        <f>#REF!</f>
        <v>#REF!</v>
      </c>
      <c r="F82" s="60" t="e">
        <f>#REF!</f>
        <v>#REF!</v>
      </c>
      <c r="G82" s="50"/>
      <c r="J82" s="50"/>
      <c r="K82" s="50"/>
      <c r="L82" s="86"/>
      <c r="M82" s="86"/>
      <c r="N82" s="50"/>
      <c r="O82" s="50"/>
    </row>
    <row r="83" s="23" customFormat="1" ht="12" spans="1:15">
      <c r="A83" s="24"/>
      <c r="B83" s="64">
        <v>4.5</v>
      </c>
      <c r="C83" s="65" t="e">
        <f>#REF!</f>
        <v>#REF!</v>
      </c>
      <c r="D83" s="58" t="e">
        <f>#REF!</f>
        <v>#REF!</v>
      </c>
      <c r="E83" s="59" t="e">
        <f>#REF!</f>
        <v>#REF!</v>
      </c>
      <c r="F83" s="60" t="e">
        <f>#REF!</f>
        <v>#REF!</v>
      </c>
      <c r="G83" s="50"/>
      <c r="J83" s="50"/>
      <c r="K83" s="50"/>
      <c r="L83" s="86"/>
      <c r="M83" s="86"/>
      <c r="N83" s="50"/>
      <c r="O83" s="50"/>
    </row>
    <row r="84" s="23" customFormat="1" ht="12" spans="1:15">
      <c r="A84" s="24"/>
      <c r="B84" s="64">
        <v>4.6</v>
      </c>
      <c r="C84" s="65" t="e">
        <f>#REF!</f>
        <v>#REF!</v>
      </c>
      <c r="D84" s="58" t="e">
        <f>#REF!</f>
        <v>#REF!</v>
      </c>
      <c r="E84" s="59" t="e">
        <f>#REF!</f>
        <v>#REF!</v>
      </c>
      <c r="F84" s="60" t="e">
        <f>#REF!</f>
        <v>#REF!</v>
      </c>
      <c r="G84" s="50"/>
      <c r="J84" s="50"/>
      <c r="K84" s="50"/>
      <c r="L84" s="86"/>
      <c r="M84" s="86"/>
      <c r="N84" s="50"/>
      <c r="O84" s="50"/>
    </row>
    <row r="85" s="23" customFormat="1" ht="12" spans="1:15">
      <c r="A85" s="24"/>
      <c r="B85" s="64">
        <v>4.7</v>
      </c>
      <c r="C85" s="65" t="e">
        <f>#REF!</f>
        <v>#REF!</v>
      </c>
      <c r="D85" s="58" t="e">
        <f>#REF!</f>
        <v>#REF!</v>
      </c>
      <c r="E85" s="59" t="e">
        <f>#REF!</f>
        <v>#REF!</v>
      </c>
      <c r="F85" s="60" t="e">
        <f>#REF!</f>
        <v>#REF!</v>
      </c>
      <c r="G85" s="50"/>
      <c r="J85" s="50"/>
      <c r="K85" s="50"/>
      <c r="L85" s="86"/>
      <c r="M85" s="86"/>
      <c r="N85" s="50"/>
      <c r="O85" s="50"/>
    </row>
    <row r="86" s="23" customFormat="1" ht="12" spans="1:15">
      <c r="A86" s="24"/>
      <c r="B86" s="64">
        <v>4.8</v>
      </c>
      <c r="C86" s="65" t="e">
        <f>#REF!</f>
        <v>#REF!</v>
      </c>
      <c r="D86" s="58" t="e">
        <f>#REF!</f>
        <v>#REF!</v>
      </c>
      <c r="E86" s="59" t="e">
        <f>#REF!</f>
        <v>#REF!</v>
      </c>
      <c r="F86" s="60" t="e">
        <f>#REF!</f>
        <v>#REF!</v>
      </c>
      <c r="G86" s="50"/>
      <c r="J86" s="50"/>
      <c r="K86" s="50"/>
      <c r="N86" s="50"/>
      <c r="O86" s="50"/>
    </row>
    <row r="87" s="23" customFormat="1" ht="12" spans="1:15">
      <c r="A87" s="24"/>
      <c r="B87" s="64">
        <v>4.9</v>
      </c>
      <c r="C87" s="65" t="e">
        <f>#REF!</f>
        <v>#REF!</v>
      </c>
      <c r="D87" s="58" t="e">
        <f>#REF!</f>
        <v>#REF!</v>
      </c>
      <c r="E87" s="59" t="e">
        <f>#REF!</f>
        <v>#REF!</v>
      </c>
      <c r="F87" s="60" t="e">
        <f>#REF!</f>
        <v>#REF!</v>
      </c>
      <c r="G87" s="50"/>
      <c r="J87" s="50"/>
      <c r="K87" s="50"/>
      <c r="L87" s="86"/>
      <c r="M87" s="86"/>
      <c r="N87" s="50"/>
      <c r="O87" s="50"/>
    </row>
    <row r="88" s="23" customFormat="1" ht="12" spans="1:15">
      <c r="A88" s="24"/>
      <c r="B88" s="64" t="s">
        <v>55</v>
      </c>
      <c r="C88" s="65" t="e">
        <f>#REF!</f>
        <v>#REF!</v>
      </c>
      <c r="D88" s="58" t="e">
        <f>#REF!</f>
        <v>#REF!</v>
      </c>
      <c r="E88" s="59" t="e">
        <f>#REF!</f>
        <v>#REF!</v>
      </c>
      <c r="F88" s="60" t="e">
        <f>#REF!</f>
        <v>#REF!</v>
      </c>
      <c r="G88" s="50"/>
      <c r="J88" s="50"/>
      <c r="K88" s="50"/>
      <c r="N88" s="50"/>
      <c r="O88" s="50"/>
    </row>
    <row r="89" s="23" customFormat="1" ht="12" spans="1:15">
      <c r="A89" s="24"/>
      <c r="B89" s="66"/>
      <c r="C89" s="67"/>
      <c r="D89" s="66"/>
      <c r="E89" s="66" t="s">
        <v>46</v>
      </c>
      <c r="F89" s="68" t="e">
        <f>SUM(F76:F88)</f>
        <v>#REF!</v>
      </c>
      <c r="G89" s="50"/>
      <c r="H89" s="69"/>
      <c r="J89" s="50"/>
      <c r="K89" s="50"/>
      <c r="N89" s="50"/>
      <c r="O89" s="50"/>
    </row>
    <row r="90" s="24" customFormat="1" ht="12" spans="2:15">
      <c r="B90" s="52"/>
      <c r="C90" s="78"/>
      <c r="D90" s="52"/>
      <c r="E90" s="52"/>
      <c r="F90" s="88"/>
      <c r="G90" s="88"/>
      <c r="J90" s="52"/>
      <c r="K90" s="52"/>
      <c r="N90" s="52"/>
      <c r="O90" s="52"/>
    </row>
    <row r="91" s="23" customFormat="1" ht="17.25" customHeight="1" spans="1:16">
      <c r="A91" s="24"/>
      <c r="B91" s="92" t="s">
        <v>56</v>
      </c>
      <c r="C91" s="92"/>
      <c r="D91" s="92"/>
      <c r="E91" s="92"/>
      <c r="F91" s="92"/>
      <c r="G91" s="50"/>
      <c r="H91" s="93" t="s">
        <v>56</v>
      </c>
      <c r="I91" s="124"/>
      <c r="J91" s="124"/>
      <c r="K91" s="124"/>
      <c r="L91" s="124"/>
      <c r="M91" s="124"/>
      <c r="N91" s="124"/>
      <c r="O91" s="124"/>
      <c r="P91" s="124"/>
    </row>
    <row r="92" s="23" customFormat="1" ht="5.25" customHeight="1" spans="1:16">
      <c r="A92" s="24"/>
      <c r="B92" s="24"/>
      <c r="C92" s="24"/>
      <c r="D92" s="24"/>
      <c r="E92" s="24"/>
      <c r="F92" s="24"/>
      <c r="G92" s="50"/>
      <c r="H92" s="24"/>
      <c r="I92" s="24"/>
      <c r="J92" s="24"/>
      <c r="K92" s="24"/>
      <c r="L92" s="24"/>
      <c r="M92" s="24"/>
      <c r="N92" s="52"/>
      <c r="O92" s="52"/>
      <c r="P92" s="24"/>
    </row>
    <row r="93" s="23" customFormat="1" ht="12" spans="1:15">
      <c r="A93" s="24"/>
      <c r="B93" s="54" t="s">
        <v>39</v>
      </c>
      <c r="C93" s="55" t="s">
        <v>40</v>
      </c>
      <c r="D93" s="54" t="s">
        <v>41</v>
      </c>
      <c r="E93" s="54" t="s">
        <v>42</v>
      </c>
      <c r="F93" s="54" t="s">
        <v>43</v>
      </c>
      <c r="G93" s="50"/>
      <c r="J93" s="50"/>
      <c r="K93" s="50"/>
      <c r="N93" s="50"/>
      <c r="O93" s="50"/>
    </row>
    <row r="94" s="23" customFormat="1" ht="12" spans="1:15">
      <c r="A94" s="24"/>
      <c r="B94" s="64">
        <v>5.1</v>
      </c>
      <c r="C94" s="65" t="e">
        <f>#REF!</f>
        <v>#REF!</v>
      </c>
      <c r="D94" s="58" t="e">
        <f>#REF!</f>
        <v>#REF!</v>
      </c>
      <c r="E94" s="59" t="e">
        <f>#REF!</f>
        <v>#REF!</v>
      </c>
      <c r="F94" s="60" t="e">
        <f>#REF!</f>
        <v>#REF!</v>
      </c>
      <c r="G94" s="50"/>
      <c r="I94" s="85"/>
      <c r="J94" s="85"/>
      <c r="K94" s="85"/>
      <c r="L94" s="85"/>
      <c r="M94" s="85"/>
      <c r="N94" s="50"/>
      <c r="O94" s="50"/>
    </row>
    <row r="95" s="23" customFormat="1" ht="12" spans="1:15">
      <c r="A95" s="24"/>
      <c r="B95" s="64">
        <v>5.2</v>
      </c>
      <c r="C95" s="65" t="e">
        <f>#REF!</f>
        <v>#REF!</v>
      </c>
      <c r="D95" s="58" t="e">
        <f>#REF!</f>
        <v>#REF!</v>
      </c>
      <c r="E95" s="59" t="e">
        <f>#REF!</f>
        <v>#REF!</v>
      </c>
      <c r="F95" s="60" t="e">
        <f>#REF!</f>
        <v>#REF!</v>
      </c>
      <c r="G95" s="50"/>
      <c r="J95" s="50"/>
      <c r="K95" s="50"/>
      <c r="L95" s="86"/>
      <c r="M95" s="86"/>
      <c r="N95" s="50"/>
      <c r="O95" s="50"/>
    </row>
    <row r="96" s="23" customFormat="1" ht="12" spans="1:15">
      <c r="A96" s="24"/>
      <c r="B96" s="64">
        <v>5.3</v>
      </c>
      <c r="C96" s="65" t="e">
        <f>#REF!</f>
        <v>#REF!</v>
      </c>
      <c r="D96" s="58" t="e">
        <f>#REF!</f>
        <v>#REF!</v>
      </c>
      <c r="E96" s="59" t="e">
        <f>#REF!</f>
        <v>#REF!</v>
      </c>
      <c r="F96" s="60" t="e">
        <f>#REF!</f>
        <v>#REF!</v>
      </c>
      <c r="G96" s="50"/>
      <c r="J96" s="50"/>
      <c r="K96" s="50"/>
      <c r="L96" s="86"/>
      <c r="M96" s="86"/>
      <c r="N96" s="50"/>
      <c r="O96" s="50"/>
    </row>
    <row r="97" s="23" customFormat="1" ht="12" spans="1:15">
      <c r="A97" s="24"/>
      <c r="B97" s="64">
        <v>5.4</v>
      </c>
      <c r="C97" s="65" t="e">
        <f>#REF!</f>
        <v>#REF!</v>
      </c>
      <c r="D97" s="58" t="e">
        <f>#REF!</f>
        <v>#REF!</v>
      </c>
      <c r="E97" s="59" t="e">
        <f>#REF!</f>
        <v>#REF!</v>
      </c>
      <c r="F97" s="60" t="e">
        <f>#REF!</f>
        <v>#REF!</v>
      </c>
      <c r="G97" s="50"/>
      <c r="J97" s="50"/>
      <c r="K97" s="50"/>
      <c r="L97" s="86"/>
      <c r="M97" s="86"/>
      <c r="N97" s="50"/>
      <c r="O97" s="50"/>
    </row>
    <row r="98" s="23" customFormat="1" ht="12" spans="1:15">
      <c r="A98" s="24"/>
      <c r="B98" s="66"/>
      <c r="C98" s="67"/>
      <c r="D98" s="66"/>
      <c r="E98" s="66" t="s">
        <v>46</v>
      </c>
      <c r="F98" s="68" t="e">
        <f>SUM(F94:F97)</f>
        <v>#REF!</v>
      </c>
      <c r="G98" s="50"/>
      <c r="H98" s="69"/>
      <c r="J98" s="50"/>
      <c r="K98" s="50"/>
      <c r="N98" s="50"/>
      <c r="O98" s="50"/>
    </row>
    <row r="99" ht="164.25" customHeight="1" spans="2:7">
      <c r="B99" s="94"/>
      <c r="C99" s="95"/>
      <c r="D99" s="94"/>
      <c r="E99" s="94"/>
      <c r="F99" s="96"/>
      <c r="G99" s="97"/>
    </row>
    <row r="100" spans="2:7">
      <c r="B100" s="98"/>
      <c r="C100" s="98"/>
      <c r="D100" s="98"/>
      <c r="E100" s="98"/>
      <c r="F100" s="98"/>
      <c r="G100" s="98"/>
    </row>
    <row r="101" s="25" customFormat="1" ht="15" customHeight="1" spans="2:10">
      <c r="B101" s="99"/>
      <c r="C101" s="100" t="s">
        <v>57</v>
      </c>
      <c r="D101" s="101" t="s">
        <v>54</v>
      </c>
      <c r="E101" s="101" t="s">
        <v>58</v>
      </c>
      <c r="F101" s="101"/>
      <c r="G101" s="102"/>
      <c r="H101" s="102"/>
      <c r="I101" s="102"/>
      <c r="J101" s="102"/>
    </row>
    <row r="102" s="26" customFormat="1" ht="19.5" customHeight="1" spans="1:15">
      <c r="A102" s="103">
        <v>20</v>
      </c>
      <c r="B102" s="99"/>
      <c r="C102" s="104" t="s">
        <v>38</v>
      </c>
      <c r="D102" s="105" t="e">
        <f>#REF!</f>
        <v>#REF!</v>
      </c>
      <c r="E102" s="106" t="e">
        <f>IF(D102*5&gt;95,"Óptimo",IF(D102*5&gt;75,"Muy bueno",IF(D102*5&gt;60,"Bueno",IF(D102*5&gt;40,"Regular",IF(D102*5&gt;20,"Escaso","Deficiente")))))</f>
        <v>#REF!</v>
      </c>
      <c r="F102" s="106"/>
      <c r="G102" s="107"/>
      <c r="J102" s="25"/>
      <c r="K102" s="25"/>
      <c r="N102" s="25"/>
      <c r="O102" s="25"/>
    </row>
    <row r="103" s="26" customFormat="1" ht="19.5" customHeight="1" spans="1:15">
      <c r="A103" s="103">
        <v>20</v>
      </c>
      <c r="B103" s="99"/>
      <c r="C103" s="108" t="s">
        <v>47</v>
      </c>
      <c r="D103" s="109" t="e">
        <f>#REF!</f>
        <v>#REF!</v>
      </c>
      <c r="E103" s="110" t="e">
        <f>IF(D103*5&gt;95,"Óptimo",IF(D103*5&gt;75,"Muy bueno",IF(D103*5&gt;60,"Bueno",IF(D103*5&gt;40,"Regular",IF(D103*5&gt;20,"Escaso","Deficiente")))))</f>
        <v>#REF!</v>
      </c>
      <c r="F103" s="110"/>
      <c r="G103" s="99"/>
      <c r="J103" s="25"/>
      <c r="K103" s="25"/>
      <c r="N103" s="25"/>
      <c r="O103" s="25"/>
    </row>
    <row r="104" s="26" customFormat="1" ht="19.5" customHeight="1" spans="1:15">
      <c r="A104" s="103">
        <v>20</v>
      </c>
      <c r="B104" s="99"/>
      <c r="C104" s="111" t="s">
        <v>49</v>
      </c>
      <c r="D104" s="105" t="e">
        <f>#REF!</f>
        <v>#REF!</v>
      </c>
      <c r="E104" s="106" t="e">
        <f>IF(D104*5&gt;95,"Óptimo",IF(D104*5&gt;75,"Muy bueno",IF(D104*5&gt;60,"Bueno",IF(D104*5&gt;40,"Regular",IF(D104*5&gt;20,"Escaso","Deficiente")))))</f>
        <v>#REF!</v>
      </c>
      <c r="F104" s="106"/>
      <c r="G104" s="99"/>
      <c r="J104" s="25"/>
      <c r="K104" s="25"/>
      <c r="N104" s="25"/>
      <c r="O104" s="25"/>
    </row>
    <row r="105" s="26" customFormat="1" ht="19.5" customHeight="1" spans="1:15">
      <c r="A105" s="103">
        <v>20</v>
      </c>
      <c r="B105" s="99"/>
      <c r="C105" s="108" t="s">
        <v>59</v>
      </c>
      <c r="D105" s="109" t="e">
        <f>#REF!</f>
        <v>#REF!</v>
      </c>
      <c r="E105" s="110" t="e">
        <f>IF(D105*5&gt;95,"Óptimo",IF(D105*5&gt;75,"Muy bueno",IF(D105*5&gt;60,"Bueno",IF(D105*5&gt;40,"Regular",IF(D105*5&gt;20,"Escaso","Deficiente")))))</f>
        <v>#REF!</v>
      </c>
      <c r="F105" s="110"/>
      <c r="G105" s="25"/>
      <c r="J105" s="25"/>
      <c r="K105" s="25"/>
      <c r="N105" s="25"/>
      <c r="O105" s="25"/>
    </row>
    <row r="106" s="26" customFormat="1" ht="19.5" customHeight="1" spans="1:15">
      <c r="A106" s="103">
        <v>20</v>
      </c>
      <c r="B106" s="99"/>
      <c r="C106" s="111" t="s">
        <v>56</v>
      </c>
      <c r="D106" s="112" t="e">
        <f>#REF!</f>
        <v>#REF!</v>
      </c>
      <c r="E106" s="113" t="e">
        <f>IF(D106*5&gt;95,"Óptimo",IF(D106*5&gt;75,"Muy bueno",IF(D106*5&gt;60,"Bueno",IF(D106*5&gt;40,"Regular",IF(D106*5&gt;20,"Escaso","Deficiente")))))</f>
        <v>#REF!</v>
      </c>
      <c r="F106" s="113"/>
      <c r="G106" s="114"/>
      <c r="H106" s="115"/>
      <c r="I106" s="115"/>
      <c r="J106" s="125"/>
      <c r="K106" s="25"/>
      <c r="N106" s="25"/>
      <c r="O106" s="25"/>
    </row>
    <row r="107" s="26" customFormat="1" ht="19.5" customHeight="1" spans="1:15">
      <c r="A107" s="103">
        <v>100</v>
      </c>
      <c r="B107" s="99"/>
      <c r="C107" s="116" t="s">
        <v>60</v>
      </c>
      <c r="D107" s="117" t="e">
        <f>SUM(D102:D106)</f>
        <v>#REF!</v>
      </c>
      <c r="E107" s="118" t="e">
        <f>IF(D107&gt;95,"Óptimo",IF(D107&gt;75,"Muy bueno",IF(D107&gt;60,"Bueno",IF(D107&gt;40,"Regular",IF(D107&gt;20,"Escaso","Deficiente")))))</f>
        <v>#REF!</v>
      </c>
      <c r="F107" s="118"/>
      <c r="G107" s="119"/>
      <c r="H107" s="120"/>
      <c r="I107" s="120"/>
      <c r="J107" s="119"/>
      <c r="K107" s="25"/>
      <c r="N107" s="25"/>
      <c r="O107" s="25"/>
    </row>
    <row r="108" spans="2:16">
      <c r="B108" s="27"/>
      <c r="E108" s="121"/>
      <c r="N108" s="32"/>
      <c r="O108" s="32"/>
      <c r="P108" s="27"/>
    </row>
    <row r="109" spans="2:16">
      <c r="B109" s="27"/>
      <c r="D109" s="121"/>
      <c r="F109" s="122"/>
      <c r="G109" s="27"/>
      <c r="J109" s="32"/>
      <c r="K109" s="32"/>
      <c r="N109" s="32"/>
      <c r="O109" s="32"/>
      <c r="P109" s="27"/>
    </row>
    <row r="110" spans="2:16">
      <c r="B110" s="27"/>
      <c r="D110" s="121"/>
      <c r="F110" s="122"/>
      <c r="G110" s="27"/>
      <c r="J110" s="32"/>
      <c r="K110" s="32"/>
      <c r="N110" s="32"/>
      <c r="O110" s="32"/>
      <c r="P110" s="27"/>
    </row>
    <row r="111" ht="119.25" customHeight="1" spans="2:16">
      <c r="B111" s="27"/>
      <c r="D111" s="121"/>
      <c r="F111" s="122"/>
      <c r="G111" s="27"/>
      <c r="J111" s="32"/>
      <c r="K111" s="32"/>
      <c r="N111" s="32"/>
      <c r="O111" s="32"/>
      <c r="P111" s="27"/>
    </row>
  </sheetData>
  <protectedRanges>
    <protectedRange sqref="E4:F5" name="Rango1"/>
  </protectedRanges>
  <mergeCells count="34">
    <mergeCell ref="B1:D1"/>
    <mergeCell ref="B4:D4"/>
    <mergeCell ref="E4:F4"/>
    <mergeCell ref="C5:D5"/>
    <mergeCell ref="E5:F5"/>
    <mergeCell ref="B6:F6"/>
    <mergeCell ref="E7:F7"/>
    <mergeCell ref="B8:F8"/>
    <mergeCell ref="H8:P8"/>
    <mergeCell ref="B37:F37"/>
    <mergeCell ref="J40:K40"/>
    <mergeCell ref="L40:M40"/>
    <mergeCell ref="B59:F59"/>
    <mergeCell ref="H59:P59"/>
    <mergeCell ref="J62:K62"/>
    <mergeCell ref="L62:M62"/>
    <mergeCell ref="B76:F76"/>
    <mergeCell ref="H76:P76"/>
    <mergeCell ref="J79:K79"/>
    <mergeCell ref="L79:M79"/>
    <mergeCell ref="B91:F91"/>
    <mergeCell ref="H91:P91"/>
    <mergeCell ref="J94:K94"/>
    <mergeCell ref="L94:M94"/>
    <mergeCell ref="E101:F101"/>
    <mergeCell ref="G101:H101"/>
    <mergeCell ref="I101:J101"/>
    <mergeCell ref="E102:F102"/>
    <mergeCell ref="E103:F103"/>
    <mergeCell ref="E104:F104"/>
    <mergeCell ref="E105:F105"/>
    <mergeCell ref="E106:F106"/>
    <mergeCell ref="E107:F107"/>
    <mergeCell ref="H37:P38"/>
  </mergeCells>
  <conditionalFormatting sqref="F11">
    <cfRule type="colorScale" priority="136">
      <colorScale>
        <cfvo type="num" val="CATÁLOGO!$D$6"/>
        <cfvo type="num" val="CATÁLOGO!$D$4"/>
        <cfvo type="num" val="CATÁLOGO!$D$3"/>
        <color indexed="65"/>
        <color indexed="65"/>
        <color indexed="65"/>
      </colorScale>
    </cfRule>
  </conditionalFormatting>
  <conditionalFormatting sqref="F12:F34">
    <cfRule type="colorScale" priority="75">
      <colorScale>
        <cfvo type="num" val="CATÁLOGO!$D$6"/>
        <cfvo type="num" val="CATÁLOGO!$D$4"/>
        <cfvo type="num" val="CATÁLOGO!$D$3"/>
        <color indexed="65"/>
        <color indexed="65"/>
        <color indexed="65"/>
      </colorScale>
    </cfRule>
  </conditionalFormatting>
  <conditionalFormatting sqref="F40:F56">
    <cfRule type="colorScale" priority="55">
      <colorScale>
        <cfvo type="num" val="CATÁLOGO!$D$6"/>
        <cfvo type="num" val="CATÁLOGO!$D$4"/>
        <cfvo type="num" val="CATÁLOGO!$D$3"/>
        <color indexed="65"/>
        <color indexed="65"/>
        <color indexed="65"/>
      </colorScale>
    </cfRule>
  </conditionalFormatting>
  <conditionalFormatting sqref="F62:F73">
    <cfRule type="colorScale" priority="20">
      <colorScale>
        <cfvo type="num" val="CATÁLOGO!$D$6"/>
        <cfvo type="num" val="CATÁLOGO!$D$4"/>
        <cfvo type="num" val="CATÁLOGO!$D$3"/>
        <color indexed="65"/>
        <color indexed="65"/>
        <color indexed="65"/>
      </colorScale>
    </cfRule>
  </conditionalFormatting>
  <conditionalFormatting sqref="F79:F88">
    <cfRule type="colorScale" priority="35">
      <colorScale>
        <cfvo type="num" val="CATÁLOGO!$D$6"/>
        <cfvo type="num" val="CATÁLOGO!$D$4"/>
        <cfvo type="num" val="CATÁLOGO!$D$3"/>
        <color indexed="65"/>
        <color indexed="65"/>
        <color indexed="65"/>
      </colorScale>
    </cfRule>
  </conditionalFormatting>
  <conditionalFormatting sqref="F94:F97">
    <cfRule type="colorScale" priority="5">
      <colorScale>
        <cfvo type="num" val="CATÁLOGO!$D$6"/>
        <cfvo type="num" val="CATÁLOGO!$D$4"/>
        <cfvo type="num" val="CATÁLOGO!$D$3"/>
        <color indexed="65"/>
        <color indexed="65"/>
        <color indexed="65"/>
      </colorScale>
    </cfRule>
  </conditionalFormatting>
  <dataValidations count="1">
    <dataValidation type="list" allowBlank="1" showInputMessage="1" showErrorMessage="1" sqref="D21 D26 D78 E78">
      <formula1>[1]CATÁLOGO!#REF!</formula1>
    </dataValidation>
  </dataValidations>
  <pageMargins left="0.7" right="0.7" top="0.75" bottom="0.75" header="0.3" footer="0.3"/>
  <pageSetup paperSize="1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9"/>
  <dimension ref="B1:K8"/>
  <sheetViews>
    <sheetView zoomScale="118" zoomScaleNormal="118" workbookViewId="0">
      <selection activeCell="B6" sqref="B6"/>
    </sheetView>
  </sheetViews>
  <sheetFormatPr defaultColWidth="11" defaultRowHeight="15" outlineLevelRow="7"/>
  <cols>
    <col min="1" max="1" width="6.14285714285714" customWidth="1"/>
    <col min="2" max="2" width="12.2857142857143" customWidth="1"/>
    <col min="3" max="3" width="24" customWidth="1"/>
    <col min="4" max="8" width="15.1428571428571" customWidth="1"/>
    <col min="9" max="9" width="2.71428571428571" customWidth="1"/>
    <col min="10" max="11" width="16.4285714285714" customWidth="1"/>
    <col min="12" max="12" width="4.14285714285714" customWidth="1"/>
  </cols>
  <sheetData>
    <row r="1" customFormat="1" ht="15.75"/>
    <row r="2" customFormat="1" spans="2:11">
      <c r="B2" s="1" t="s">
        <v>61</v>
      </c>
      <c r="C2" s="2" t="s">
        <v>62</v>
      </c>
      <c r="D2" s="3" t="s">
        <v>63</v>
      </c>
      <c r="E2" s="3" t="s">
        <v>64</v>
      </c>
      <c r="F2" s="3" t="s">
        <v>65</v>
      </c>
      <c r="G2" s="3" t="s">
        <v>66</v>
      </c>
      <c r="H2" s="4" t="s">
        <v>67</v>
      </c>
      <c r="I2" s="13"/>
      <c r="J2" s="14" t="s">
        <v>68</v>
      </c>
      <c r="K2" s="14" t="s">
        <v>69</v>
      </c>
    </row>
    <row r="3" customFormat="1" spans="2:11">
      <c r="B3" s="5" t="s">
        <v>70</v>
      </c>
      <c r="C3" s="6" t="s">
        <v>71</v>
      </c>
      <c r="D3" s="7">
        <f>20/24</f>
        <v>0.833333333333333</v>
      </c>
      <c r="E3" s="7">
        <f>20/17</f>
        <v>1.17647058823529</v>
      </c>
      <c r="F3" s="7">
        <f>20/12</f>
        <v>1.66666666666667</v>
      </c>
      <c r="G3" s="7">
        <f>20/10</f>
        <v>2</v>
      </c>
      <c r="H3" s="8">
        <f>20/4</f>
        <v>5</v>
      </c>
      <c r="I3" s="15"/>
      <c r="J3" s="16" t="s">
        <v>70</v>
      </c>
      <c r="K3" s="17" t="s">
        <v>72</v>
      </c>
    </row>
    <row r="4" customFormat="1" spans="2:11">
      <c r="B4" s="9" t="s">
        <v>73</v>
      </c>
      <c r="C4" s="6" t="s">
        <v>74</v>
      </c>
      <c r="D4" s="7">
        <f>D3/2</f>
        <v>0.416666666666667</v>
      </c>
      <c r="E4" s="7">
        <f>E3/2</f>
        <v>0.588235294117647</v>
      </c>
      <c r="F4" s="7">
        <f>F3/2</f>
        <v>0.833333333333333</v>
      </c>
      <c r="G4" s="7">
        <f>G3/2</f>
        <v>1</v>
      </c>
      <c r="H4" s="8">
        <f>H3/2</f>
        <v>2.5</v>
      </c>
      <c r="I4" s="15"/>
      <c r="J4" s="17" t="s">
        <v>75</v>
      </c>
      <c r="K4" s="17" t="s">
        <v>76</v>
      </c>
    </row>
    <row r="5" customFormat="1" spans="2:11">
      <c r="B5" s="9" t="s">
        <v>77</v>
      </c>
      <c r="C5" s="6" t="s">
        <v>78</v>
      </c>
      <c r="D5" s="7">
        <v>0</v>
      </c>
      <c r="E5" s="7">
        <v>0</v>
      </c>
      <c r="F5" s="7">
        <v>0</v>
      </c>
      <c r="G5" s="7">
        <v>0</v>
      </c>
      <c r="H5" s="8">
        <v>0</v>
      </c>
      <c r="I5" s="15"/>
      <c r="J5" s="17" t="s">
        <v>79</v>
      </c>
      <c r="K5" s="17" t="s">
        <v>80</v>
      </c>
    </row>
    <row r="6" customFormat="1" spans="2:11">
      <c r="B6" s="9" t="s">
        <v>81</v>
      </c>
      <c r="C6" s="6" t="s">
        <v>82</v>
      </c>
      <c r="D6" s="7">
        <v>0</v>
      </c>
      <c r="E6" s="7">
        <v>0</v>
      </c>
      <c r="F6" s="7">
        <v>0</v>
      </c>
      <c r="G6" s="7">
        <v>0</v>
      </c>
      <c r="H6" s="8">
        <v>0</v>
      </c>
      <c r="I6" s="15"/>
      <c r="J6" s="17" t="s">
        <v>83</v>
      </c>
      <c r="K6" s="17" t="s">
        <v>84</v>
      </c>
    </row>
    <row r="7" ht="15.75" spans="2:11">
      <c r="B7" s="9"/>
      <c r="C7" s="10" t="s">
        <v>81</v>
      </c>
      <c r="D7" s="11">
        <f>D3</f>
        <v>0.833333333333333</v>
      </c>
      <c r="E7" s="11">
        <f>E3</f>
        <v>1.17647058823529</v>
      </c>
      <c r="F7" s="11">
        <f>F3</f>
        <v>1.66666666666667</v>
      </c>
      <c r="G7" s="11">
        <f>G3</f>
        <v>2</v>
      </c>
      <c r="H7" s="12">
        <f>H3</f>
        <v>5</v>
      </c>
      <c r="I7" s="15"/>
      <c r="J7" s="17" t="s">
        <v>85</v>
      </c>
      <c r="K7" s="17" t="s">
        <v>86</v>
      </c>
    </row>
    <row r="8" spans="10:11">
      <c r="J8" s="17" t="s">
        <v>87</v>
      </c>
      <c r="K8" s="18" t="s">
        <v>88</v>
      </c>
    </row>
  </sheetData>
  <customSheetViews>
    <customSheetView guid="{E9A6D817-7C6F-4640-B1A2-BE433B2F0D08}" topLeftCell="F22">
      <selection activeCell="H22" sqref="H22"/>
      <pageMargins left="0.7" right="0.7" top="0.75" bottom="0.75" header="0.3" footer="0.3"/>
      <pageSetup paperSize="1" orientation="portrait"/>
      <headerFooter/>
    </customSheetView>
    <customSheetView guid="{A11A77F8-F4A2-4552-9B63-3CE193C70967}" topLeftCell="F22">
      <selection activeCell="H22" sqref="H22"/>
      <pageMargins left="0.7" right="0.7" top="0.75" bottom="0.75" header="0.3" footer="0.3"/>
      <pageSetup paperSize="1" orientation="portrait"/>
      <headerFooter/>
    </customSheetView>
  </customSheetViews>
  <conditionalFormatting sqref="B6">
    <cfRule type="duplicateValues" dxfId="0" priority="3"/>
  </conditionalFormatting>
  <conditionalFormatting sqref="B7:I7">
    <cfRule type="duplicateValues" dxfId="0" priority="1"/>
  </conditionalFormatting>
  <conditionalFormatting sqref="B4:B5">
    <cfRule type="duplicateValues" dxfId="0" priority="4"/>
  </conditionalFormatting>
  <dataValidations count="1">
    <dataValidation type="list" allowBlank="1" showInputMessage="1" showErrorMessage="1" sqref="C2:C6">
      <formula1>Evaluacion</formula1>
    </dataValidation>
  </dataValidations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/>
  <rangeList sheetStid="18" master=""/>
  <rangeList sheetStid="12" master="">
    <arrUserId title="Rango1" rangeCreator="" othersAccessPermission="edit"/>
  </rangeList>
  <rangeList sheetStid="6" master=""/>
</allowEditUser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A H y E S 6 9 y 6 k a n A A A A + A A A A B I A H A B D b 2 5 m a W c v U G F j a 2 F n Z S 5 4 b W w g o h g A K K A U A A A A A A A A A A A A A A A A A A A A A A A A A A A A h Y / R C o I w G I V f R X b v N l e G y O + 8 6 D Y h C M L b M Z e O d I a b z X f r o k f q F R L K 6 q 7 L c / g O f O d x u 0 M + d W 1 w V Y P V v c l Q h C k K l J F 9 p U 2 d o d G d w g T l H P Z C n k W t g h k 2 N p 2 s z l D j 3 C U l x H u P / Q r 3 Q 0 0 Y p R E p i 9 1 B N q o T o T b W C S M V + q y q / y v E 4 f i S 4 Q z H E V 4 n S Y z Z J g K y 1 F B o 8 0 X Y b I w p k J 8 S t m P r x k F x Z c O i B L J E I O 8 X / A l Q S w M E F A A C A A g A A H y E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B 8 h E s o i k e 4 D g A A A B E A A A A T A B w A R m 9 y b X V s Y X M v U 2 V j d G l v b j E u b S C i G A A o o B Q A A A A A A A A A A A A A A A A A A A A A A A A A A A A r T k 0 u y c z P U w i G 0 I b W A F B L A Q I t A B Q A A g A I A A B 8 h E u v c u p G p w A A A P g A A A A S A A A A A A A A A A A A A A A A A A A A A A B D b 2 5 m a W c v U G F j a 2 F n Z S 5 4 b W x Q S w E C L Q A U A A I A C A A A f I R L D 8 r p q 6 Q A A A D p A A A A E w A A A A A A A A A A A A A A A A D z A A A A W 0 N v b n R l b n R f V H l w Z X N d L n h t b F B L A Q I t A B Q A A g A I A A B 8 h E s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n w x k c r v Y t T Z d T 5 O x p v 8 n 6 A A A A A A I A A A A A A B B m A A A A A Q A A I A A A A E 9 x R 6 h t j o A s G j S 5 a e b C R T R U 2 3 Z R T 1 I n L 1 I D g t y Y W t G A A A A A A A 6 A A A A A A g A A I A A A A C s q M T k U 5 d O Q W k O 2 H e X 6 D Q d J b k M Q D d v f R E l b H M I y i D U d U A A A A P M j b 6 4 j 7 e Z D 6 q 1 g Z d 1 s 9 + p q G R d 1 a v b f i g N A e M 6 k D k + Q W F 4 A J b x 0 O Q 2 5 e g r j H t K / O b b X O V j D g v J k H l r L e x i A E 4 X D F b j W T h A x J Y 7 t n D S W t R t w Q A A A A P n N w p 2 g K o I p s H y / 2 2 Q C X 3 o r r + S F s d P Y k M / g 5 s i K s 6 d L e E Q s 2 R O f w y M v r K A t h x H Y s J U d J R P L q 7 K p r T L B + P O 3 Z V s = < / D a t a M a s h u p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B2691F99-8EAE-475C-9403-6A643F5EB0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Matriz control nivel alto</vt:lpstr>
      <vt:lpstr>Instructivo</vt:lpstr>
      <vt:lpstr>Resumen</vt:lpstr>
      <vt:lpstr>CATÁLOGO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SECOES</dc:creator>
  <cp:lastModifiedBy>DEPARTAMENTO CONTROL INTERNO S</cp:lastModifiedBy>
  <dcterms:created xsi:type="dcterms:W3CDTF">2017-07-07T22:09:00Z</dcterms:created>
  <cp:lastPrinted>2020-01-10T19:47:00Z</cp:lastPrinted>
  <dcterms:modified xsi:type="dcterms:W3CDTF">2023-02-09T19:21:19Z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B96BF5187BD643BBA2BABBFB865C856E</vt:lpwstr>
  </property>
  <property fmtid="{D5CDD505-2E9C-101B-9397-08002B2CF9AE}" pid="3" name="KSOProductBuildVer">
    <vt:lpwstr>2058-11.2.0.11440</vt:lpwstr>
  </property>
</Properties>
</file>