
<file path=[Content_Types].xml><?xml version="1.0" encoding="utf-8"?>
<Types xmlns="http://schemas.openxmlformats.org/package/2006/content-types">
  <Default Extension="xml" ContentType="application/xml"/>
  <Default Extension="jpeg" ContentType="image/jpeg"/>
  <Default Extension="JPG" ContentType="image/.jp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colors7.xml" ContentType="application/vnd.ms-office.chartcolorstyle+xml"/>
  <Override PartName="/xl/charts/colors8.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charts/style7.xml" ContentType="application/vnd.ms-office.chartstyle+xml"/>
  <Override PartName="/xl/charts/style8.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3325" windowHeight="9675" tabRatio="783"/>
  </bookViews>
  <sheets>
    <sheet name="Matriz control nivel proceso" sheetId="13" r:id="rId1"/>
    <sheet name="Guía de Captura" sheetId="18" r:id="rId2"/>
    <sheet name="Resumen" sheetId="12" state="hidden" r:id="rId3"/>
    <sheet name="CATÁLOGO" sheetId="6" state="hidden" r:id="rId4"/>
  </sheets>
  <externalReferences>
    <externalReference r:id="rId7"/>
  </externalReferences>
  <definedNames>
    <definedName name="Evaluacion" localSheetId="2">[1]CATÁLOGO!$C$3:$C$6</definedName>
    <definedName name="Evaluacion">CATÁLOGO!$C$3:$C$6</definedName>
    <definedName name="Evidencia_razonable" localSheetId="3">#REF!</definedName>
    <definedName name="RESPONDER">CATÁLOGO!$B$4:$B$8</definedName>
    <definedName name="SI_NO" localSheetId="2">[1]CATÁLOGO!#REF!</definedName>
    <definedName name="SI_NO">CATÁLOGO!#REF!</definedName>
  </definedNames>
  <calcPr calcId="144525"/>
  <customWorkbookViews>
    <customWorkbookView name="AMB CONTROL" guid="{E9A6D817-7C6F-4640-B1A2-BE433B2F0D08}" maximized="1" xWindow="-8" yWindow="-8" windowWidth="1382" windowHeight="744" activeSheetId="0"/>
    <customWorkbookView name="ADM RIESGOS" guid="{A11A77F8-F4A2-4552-9B63-3CE193C70967}" maximized="1" xWindow="-8" yWindow="-8" windowWidth="1382" windowHeight="744" activeSheetId="0"/>
  </customWorkbookViews>
</workbook>
</file>

<file path=xl/sharedStrings.xml><?xml version="1.0" encoding="utf-8"?>
<sst xmlns="http://schemas.openxmlformats.org/spreadsheetml/2006/main" count="167" uniqueCount="132">
  <si>
    <t>MATRIZ DE CONTROL PARA LA VALIDACIÓN A NIVEL PROCESO</t>
  </si>
  <si>
    <t>Fecha de Elaboración:</t>
  </si>
  <si>
    <t>____________</t>
  </si>
  <si>
    <t>ELEMENTO DE CONTROL</t>
  </si>
  <si>
    <t>Tipo de Control</t>
  </si>
  <si>
    <t>Grado de Instrumentación</t>
  </si>
  <si>
    <t>Cargo del resguardatario de la evidencia documental</t>
  </si>
  <si>
    <t>Evidencia Documental</t>
  </si>
  <si>
    <t>Fecha de la última actualización</t>
  </si>
  <si>
    <t xml:space="preserve">Acción  a Instrumentar </t>
  </si>
  <si>
    <t>Unidad Administrativa y Responsable de llevarla a cabo, y cargo</t>
  </si>
  <si>
    <t>Inexistente</t>
  </si>
  <si>
    <t>En diseño</t>
  </si>
  <si>
    <t>Documentado</t>
  </si>
  <si>
    <t>En ejecución</t>
  </si>
  <si>
    <t>Avanzado</t>
  </si>
  <si>
    <t>Optimo</t>
  </si>
  <si>
    <t>Componente AMBIENTE DE CONTROL</t>
  </si>
  <si>
    <t>Las actividades y tareas que se realizan en el proceso son acordes con las funciones y responsabilidades establecidas en el manual de organización y las políticas y procedimientos que rigen el proceso.</t>
  </si>
  <si>
    <t>La estructura organizacional define la autoridad y responsabilidad, segrega y delega funciones, delimita facultades entre el personal que autoriza, ejecuta, vigila, evalúa, registra o contabiliza las transacciones de los procesos.</t>
  </si>
  <si>
    <t xml:space="preserve">El manual de organización y de procedimientos de las unidades administrativas que intervienen en los procesos está alineado a los objetivos y metas institucionales y se actualizan con base en sus atribuciones y responsabilidades establecidas en la normatividad aplicable </t>
  </si>
  <si>
    <t>Los perfiles y descripciones de puestos del personal que participa en el proceso están actualizados conforma a las funciones y responsabilidades que realizan en el proceso.</t>
  </si>
  <si>
    <t>Se difunden, entre los servidores públicos de los distintos centros de trabajos la normatividad aplicable al proceso, así como las responsabilidades que en materia de administración de Riesgos tienen asignadas.</t>
  </si>
  <si>
    <t>Componente ADMINISTRACIÓN DE RIESGOS</t>
  </si>
  <si>
    <t>Los objetivos del proceso se encuentran alineados a los Programas.</t>
  </si>
  <si>
    <t>Están identificados y documentados los riesgos de las actividades críticas del proceso, incluidos los riesgos de fraude o corrupción, y establecidos los mecanismos para su mitigación.</t>
  </si>
  <si>
    <t>Existen mecanismos para asignar las responsabilidades para la mitigación y Administración de Riesgos por parte de quienes operan el proceso.</t>
  </si>
  <si>
    <t>Existen mecanismos para informar a los mandos superiores sobre posibles riesgos, incluyendo los de corrupción, abusos y fraudes potenciales en las operaciones que pueden afectar el proceso.</t>
  </si>
  <si>
    <t>Componente ACTIVIDADES DE CONTROL</t>
  </si>
  <si>
    <t>Las actividades de control interno atienden y mitigan los riesgos identificados del proceso, que pueden afectar el logro de metas y objetivos, y éstas son ejecutadas por el servidor público facultado conforme a la normatividad;</t>
  </si>
  <si>
    <t>Se instrumentan acciones para identificar, evaluar y dar respuesta a los riesgos de corrupción, abusos y fraudes potenciales que pudieran afectar el cumplimiento de los objetivos y metas.</t>
  </si>
  <si>
    <t>Se seleccionan y desarrollan actividades de control que ayudan a dar respuesta y reducir los riesgos de cada proceso, considerando los controles manuales y/o automatizados con base en el uso de TIC´s.</t>
  </si>
  <si>
    <t>Se encuentran claramente definidas las actividades de control en cada proceso, para cumplir con las metas comprometidas con base en el presupuesto asignado del ejercicio fiscal.</t>
  </si>
  <si>
    <t>Se tienen en operación los instrumentos y mecanismos del proceso, que miden su avance, resultados y analicen las variaciones en el cumplimiento de los objetivos y metas.</t>
  </si>
  <si>
    <t>El proceso cuenta con indicadores y/o estándares de calidad, resultados, servicios o desempeño en su ejecución.</t>
  </si>
  <si>
    <t>El proceso cuenta con políticas y procedimientos, acciones, mecanismos e instrumentos de control documentados y actualizados.</t>
  </si>
  <si>
    <t>Se establecen mecanismos para identificar y atender la causa raíz de las observaciones determinadas por las diversas instancias de fiscalización, con la finalidad de evitar su recurrencia.</t>
  </si>
  <si>
    <t>Se identifica la causa raíz de las deficiencias de control interno determinadas, con prioridad en las de mayor importancia, a efecto de evitar su recurrencia e integrarlas al PTCI para su seguimiento y atención.</t>
  </si>
  <si>
    <t>Se cuenta con el mapa del proceso tal como se ejecuta, que detalla las actividades secuenciales del mismo, las interrelaciones que forman parte del proceso, así como las que se dan con otros procesos.</t>
  </si>
  <si>
    <t>Las recomendaciones y acuerdos de los Comités, relacionados con el proceso, se atienden en tiempo y forma, conforme a su ámbito de competencia.</t>
  </si>
  <si>
    <t>Existen y operan en los procesos actividades de control desarrolladas mediante el uso de TIC’s.</t>
  </si>
  <si>
    <t>3.13</t>
  </si>
  <si>
    <t>Se identifican y evalúan las necesidades de utilizar TIC’s en las operaciones y etapas del proceso, considerando los recursos humanos, materiales, financieros y tecnológicos que se requieren.</t>
  </si>
  <si>
    <t>El administrador de los sistemas de información que apoyan el proceso verifica que los roles y permisos otorgados al personal para el acceso a los sistemas que soportan el proceso corresponden a los autorizados.</t>
  </si>
  <si>
    <t>Existen planes para la continuidad de las operaciones críticas del proceso ante contingencias, y estos son probados.</t>
  </si>
  <si>
    <t>Los sistemas de información que apoyan el proceso cumplen con los estándares de seguridad establecidos.</t>
  </si>
  <si>
    <t>Componente INFORMACIÓN Y COMUNICACIÓN</t>
  </si>
  <si>
    <t>Se tiene un mecanismo para verificar que la elaboración de informes, respecto del logro del Programas, objetivos y metas, cumplan con las políticas, lineamientos y criterios institucionales establecidos</t>
  </si>
  <si>
    <t>Los sistemas de información que apoyan el proceso cuentan con mecanismos para garantizar que la información al momento de su captura sea válida y completa.</t>
  </si>
  <si>
    <t>Dentro de los sistemas de información se genera de manera oportuna, suficiente y confiable, información sobre el estado de la situación contable y programático-presupuestal del proceso.</t>
  </si>
  <si>
    <t>Existen los mecanismos para comunicar a los mandos superiores las deficiencias de control del proceso, a efecto de que se determinen las acciones correctivas y preventivas a instrumentar, y se da seguimiento de las deficiencias reportadas.</t>
  </si>
  <si>
    <t>Componente SUPERVISIÓN</t>
  </si>
  <si>
    <t>Los resultados de las auditorías de instancias fiscalizadoras se utilizan para retroalimentar a cada uno de los responsables y mejorar el proceso.</t>
  </si>
  <si>
    <t>Se llevan a cabo evaluaciones del control interno de los procesos operativos y de soporte por parte del Titular y los mandos superiores y medios, el Órgano Interno de Control o de una instancia independiente para determinar la suficiencia y efectividad de los controles establecidos.</t>
  </si>
  <si>
    <t>INSTRUCTIVO</t>
  </si>
  <si>
    <r>
      <rPr>
        <b/>
        <sz val="11"/>
        <rFont val="Calibri Light"/>
        <charset val="134"/>
      </rPr>
      <t>NORMA:</t>
    </r>
    <r>
      <rPr>
        <sz val="11"/>
        <rFont val="Calibri Light"/>
        <charset val="134"/>
      </rPr>
      <t xml:space="preserve"> Componente al que pertenece el elemento de control objeto de validación, de acuerdo con el marco COSO.</t>
    </r>
  </si>
  <si>
    <r>
      <rPr>
        <b/>
        <sz val="11"/>
        <rFont val="Calibri Light"/>
        <charset val="134"/>
      </rPr>
      <t>ELEMENTO DE CONTROL:</t>
    </r>
    <r>
      <rPr>
        <sz val="11"/>
        <rFont val="Calibri Light"/>
        <charset val="134"/>
      </rPr>
      <t xml:space="preserve"> En esta columna se establece del control del objeto de validación.</t>
    </r>
  </si>
  <si>
    <r>
      <rPr>
        <b/>
        <sz val="11"/>
        <rFont val="Calibri Light"/>
        <charset val="134"/>
      </rPr>
      <t xml:space="preserve">TIPO DE CONTROL:  </t>
    </r>
    <r>
      <rPr>
        <sz val="11"/>
        <rFont val="Calibri Light"/>
        <charset val="134"/>
      </rPr>
      <t xml:space="preserve">En esta columna se establece el tipo de control al que corresponde el elemento de control: </t>
    </r>
  </si>
  <si>
    <r>
      <rPr>
        <b/>
        <sz val="11"/>
        <rFont val="Calibri Light"/>
        <charset val="134"/>
      </rPr>
      <t xml:space="preserve">Controles preventivos: </t>
    </r>
    <r>
      <rPr>
        <sz val="11"/>
        <rFont val="Calibri Light"/>
        <charset val="134"/>
      </rPr>
      <t>Tienen el Propósito de anticiparse a la posibilidad de que ocurran situaciones no deseadas o inesperadas que pudieran afectar el logro de los objetivos y metas.</t>
    </r>
  </si>
  <si>
    <r>
      <rPr>
        <b/>
        <sz val="11"/>
        <rFont val="Calibri Light"/>
        <charset val="134"/>
      </rPr>
      <t xml:space="preserve">Controles detectivos: </t>
    </r>
    <r>
      <rPr>
        <sz val="11"/>
        <rFont val="Calibri Light"/>
        <charset val="134"/>
      </rPr>
      <t>Tienen el objeto de detectar omisiones o desviaviciones antes de que concluya un proceso determinado. Este tipo de controles operan en el momento en que los eventos están ocurriendo.</t>
    </r>
  </si>
  <si>
    <r>
      <rPr>
        <b/>
        <sz val="11"/>
        <rFont val="Calibri Light"/>
        <charset val="134"/>
      </rPr>
      <t>Controles correctivos:</t>
    </r>
    <r>
      <rPr>
        <sz val="11"/>
        <rFont val="Calibri Light"/>
        <charset val="134"/>
      </rPr>
      <t xml:space="preserve"> Tienen el propósito identificar, corregir o subsanar omisiones o desviaciones en la etapa final de un proceso.</t>
    </r>
  </si>
  <si>
    <r>
      <rPr>
        <b/>
        <sz val="11"/>
        <rFont val="Calibri Light"/>
        <charset val="134"/>
      </rPr>
      <t xml:space="preserve">GRADO DE INSTRUMENTACIÓN: </t>
    </r>
    <r>
      <rPr>
        <sz val="11"/>
        <rFont val="Calibri Light"/>
        <charset val="134"/>
      </rPr>
      <t>Esta sección abarca desde la columna "inexistente" hasta la columna "Optimo". El objetivo de esta sección es determinar el grado de instrumentación del elemento de control. Para tales efectos se deberá considerar la tabla de "Criterios para determinar el grado de instrumentación de los elementos de control Nivel Alto y Proceso."</t>
    </r>
  </si>
  <si>
    <t>"Tabla de Criterios para determinar el grado de instrumentación de los elementos de control Nivel Alto y Proceso"</t>
  </si>
  <si>
    <t>Características de la evidencia documental, atendiendo al grado de instrumentación del elemento de control:</t>
  </si>
  <si>
    <r>
      <rPr>
        <b/>
        <i/>
        <sz val="9"/>
        <rFont val="Calibri Light"/>
        <charset val="134"/>
      </rPr>
      <t xml:space="preserve">En el grado 1: </t>
    </r>
    <r>
      <rPr>
        <sz val="9"/>
        <rFont val="Calibri Light"/>
        <charset val="134"/>
      </rPr>
      <t>Generalmente se hará referencia a trabajos de identificación del diseño de control o para la generación de instrumentos normativos para su documentación.</t>
    </r>
  </si>
  <si>
    <r>
      <rPr>
        <b/>
        <i/>
        <sz val="9"/>
        <rFont val="Calibri Light"/>
        <charset val="134"/>
      </rPr>
      <t>En el grado 2:</t>
    </r>
    <r>
      <rPr>
        <sz val="9"/>
        <rFont val="Calibri Light"/>
        <charset val="134"/>
      </rPr>
      <t xml:space="preserve"> Existe un documento de diseño de control (sin embargo, pudiera estar desactualizado), y no hay evidencia de su ejecución por diferentes causas.</t>
    </r>
  </si>
  <si>
    <r>
      <rPr>
        <b/>
        <i/>
        <sz val="9"/>
        <rFont val="Calibri Light"/>
        <charset val="134"/>
      </rPr>
      <t xml:space="preserve">En el grado 3: </t>
    </r>
    <r>
      <rPr>
        <sz val="9"/>
        <rFont val="Calibri Light"/>
        <charset val="134"/>
      </rPr>
      <t xml:space="preserve">El elemento de control está en ejecución y opera regularmente; sin embargo, se encuentra bajo alguno de los siguientes supuestos: </t>
    </r>
  </si>
  <si>
    <r>
      <rPr>
        <b/>
        <sz val="9"/>
        <rFont val="Calibri Light"/>
        <charset val="134"/>
      </rPr>
      <t>a)</t>
    </r>
    <r>
      <rPr>
        <sz val="9"/>
        <rFont val="Calibri Light"/>
        <charset val="134"/>
      </rPr>
      <t xml:space="preserve"> El control no se ha ejecutado lo suficiente como para contar con registros que permitan probar su efectividad.</t>
    </r>
  </si>
  <si>
    <r>
      <rPr>
        <b/>
        <i/>
        <sz val="9"/>
        <rFont val="Calibri Light"/>
        <charset val="134"/>
      </rPr>
      <t xml:space="preserve">b) </t>
    </r>
    <r>
      <rPr>
        <sz val="9"/>
        <rFont val="Calibri Light"/>
        <charset val="134"/>
      </rPr>
      <t>El documento normativo en el que se establece el control requiere actualización.</t>
    </r>
  </si>
  <si>
    <r>
      <rPr>
        <b/>
        <i/>
        <sz val="9"/>
        <rFont val="Calibri Light"/>
        <charset val="134"/>
      </rPr>
      <t>En el grado 4:</t>
    </r>
    <r>
      <rPr>
        <sz val="9"/>
        <rFont val="Calibri Light"/>
        <charset val="134"/>
      </rPr>
      <t xml:space="preserve"> Existe evidencia suficiente de su ejecución y con un documento normativo actualizado y autorizado por instancia facultada. No obstante, lo anterior, se requiere de evidencia mediante pruebas acerca de su efectividad.</t>
    </r>
  </si>
  <si>
    <r>
      <rPr>
        <b/>
        <sz val="9"/>
        <rFont val="Calibri Light"/>
        <charset val="134"/>
      </rPr>
      <t xml:space="preserve">En el grado 5: </t>
    </r>
    <r>
      <rPr>
        <sz val="9"/>
        <rFont val="Calibri Light"/>
        <charset val="134"/>
      </rPr>
      <t>Corresponde a un control en ejecución, con norma actualizada y autorizada por instancia facultada, y existe evidencia de la efectrividad de este.</t>
    </r>
  </si>
  <si>
    <r>
      <rPr>
        <b/>
        <sz val="11"/>
        <rFont val="Calibri Light"/>
        <charset val="134"/>
      </rPr>
      <t xml:space="preserve">CARGO DEL RESGUARDATARIO DE LA EVIDENCIA DOCUMENTAL: </t>
    </r>
    <r>
      <rPr>
        <sz val="11"/>
        <rFont val="Calibri Light"/>
        <charset val="134"/>
      </rPr>
      <t>Capturar el nombre de la Unidad Administrativa que tiene la responsabilidad del resguardo de la evidencia, ya sea porque tiene parte de sus funciones las relacionadas con el elemento de control o porque participa en parte de ellas.</t>
    </r>
  </si>
  <si>
    <r>
      <rPr>
        <b/>
        <sz val="11"/>
        <rFont val="Calibri Light"/>
        <charset val="134"/>
      </rPr>
      <t xml:space="preserve">EVIDENCIA DOCUMENTAL: </t>
    </r>
    <r>
      <rPr>
        <sz val="11"/>
        <rFont val="Calibri Light"/>
        <charset val="134"/>
      </rPr>
      <t>Se capturará el nombre del documento que se agrega como evidencia para acreditar el grado de instrumentación declarado. Dicha evidencia se agregará en archivos electrónicos en formato pdf, mismas que se incluirán en carpetas y se incorporaran en un dispositivo electrónico o repositorio de información.</t>
    </r>
  </si>
  <si>
    <t>Para cada grado de instrumentación, se agregará la evidencia documental mediante la que se acredite el grado de instrumentación declarado. Ejemplo: si se declara un grado de instrumentación "avanzado", se deberá agregar el documento normativo actualizado y autorizado por instancia facultada donde se establezca el elemento de control.</t>
  </si>
  <si>
    <r>
      <rPr>
        <b/>
        <sz val="11"/>
        <rFont val="Calibri Light"/>
        <charset val="134"/>
      </rPr>
      <t>FECHA DE ÚLTIMA ACTUALIZACIÓN:</t>
    </r>
    <r>
      <rPr>
        <sz val="11"/>
        <rFont val="Calibri Light"/>
        <charset val="134"/>
      </rPr>
      <t xml:space="preserve"> Capturar la fecha de entrada en vigor de la Norma, Estandar o Normatividad Interna (mm/aa), que  soporta el diseño de control.</t>
    </r>
  </si>
  <si>
    <r>
      <rPr>
        <b/>
        <sz val="11"/>
        <rFont val="Calibri Light"/>
        <charset val="134"/>
      </rPr>
      <t>ACCIÓN A INSTRUMENTAR:</t>
    </r>
    <r>
      <rPr>
        <sz val="11"/>
        <rFont val="Calibri Light"/>
        <charset val="134"/>
      </rPr>
      <t xml:space="preserve"> Para los controles que hayan sido evaluados con un grado de instrumentación menor a 3, se acordaran las acciones a seguir con el área responsable de la instrumentación del control, así como los correspondientes programas de trabajo para su instrumentación.</t>
    </r>
  </si>
  <si>
    <t>En el supuesto de que el control tenga un grado de instrumentación igual a 3, y el documento normativo en el que se establece el control requiere actualización, igualmente se establecerá la acción a realizar así como el programa de trabajo para su materialización.</t>
  </si>
  <si>
    <r>
      <rPr>
        <b/>
        <sz val="11"/>
        <rFont val="Calibri Light"/>
        <charset val="134"/>
      </rPr>
      <t>UNIDAD ADMINISTRATIVA Y CARGO DEL RESPONSABLE DE LLEVARLA A CABO:</t>
    </r>
    <r>
      <rPr>
        <sz val="11"/>
        <rFont val="Calibri Light"/>
        <charset val="134"/>
      </rPr>
      <t xml:space="preserve"> Capturar el nombre de la(s) unidad(es) Administrativa(s) Responsable(s) y el Puesto del responsable de coordinar la instrumentación de la acción acordada.</t>
    </r>
  </si>
  <si>
    <t>Organización</t>
  </si>
  <si>
    <t>Fecha de aplicación</t>
  </si>
  <si>
    <t>Evaluación de Componentes</t>
  </si>
  <si>
    <t>Ambiente de Control</t>
  </si>
  <si>
    <t>No.</t>
  </si>
  <si>
    <t>Pregunta</t>
  </si>
  <si>
    <t>Respuesta</t>
  </si>
  <si>
    <t>Evidancia</t>
  </si>
  <si>
    <t>Valor</t>
  </si>
  <si>
    <t xml:space="preserve"> 1.10</t>
  </si>
  <si>
    <t>1.20</t>
  </si>
  <si>
    <t>TOTAL</t>
  </si>
  <si>
    <t>Evaluación de Riesgos</t>
  </si>
  <si>
    <t>2.10</t>
  </si>
  <si>
    <t>Actividades de Control</t>
  </si>
  <si>
    <t>3.10</t>
  </si>
  <si>
    <t>3.11</t>
  </si>
  <si>
    <t>3.12</t>
  </si>
  <si>
    <t>Información y Comunicación</t>
  </si>
  <si>
    <t>Evaluación</t>
  </si>
  <si>
    <t>4.10</t>
  </si>
  <si>
    <t>Supervisión y Monitoreo</t>
  </si>
  <si>
    <t>Componente</t>
  </si>
  <si>
    <t xml:space="preserve">Nivel </t>
  </si>
  <si>
    <t>Información y comunicación</t>
  </si>
  <si>
    <t>Total a nivel Organización</t>
  </si>
  <si>
    <t>SI_NO</t>
  </si>
  <si>
    <t>EVALUACION</t>
  </si>
  <si>
    <t>1 AMB CTRL</t>
  </si>
  <si>
    <t>2 EV RIESGOS</t>
  </si>
  <si>
    <t>3 ACT CTRL</t>
  </si>
  <si>
    <t>4 INF COM</t>
  </si>
  <si>
    <t>5 SUP MONIT</t>
  </si>
  <si>
    <t>Periodo</t>
  </si>
  <si>
    <t>Implementación</t>
  </si>
  <si>
    <t>(Seleccionar)</t>
  </si>
  <si>
    <t>Evidencia razonable</t>
  </si>
  <si>
    <t>Deficiente</t>
  </si>
  <si>
    <t>SI</t>
  </si>
  <si>
    <t>Evidencia parcial</t>
  </si>
  <si>
    <t>Trimestral</t>
  </si>
  <si>
    <t>Escaso</t>
  </si>
  <si>
    <t>NO</t>
  </si>
  <si>
    <t>Evidencia no corresponde</t>
  </si>
  <si>
    <t>Semestral</t>
  </si>
  <si>
    <t>Regular</t>
  </si>
  <si>
    <t>No aplica</t>
  </si>
  <si>
    <t>Sin evidencia</t>
  </si>
  <si>
    <t>Anual</t>
  </si>
  <si>
    <t>Bueno</t>
  </si>
  <si>
    <t>Otra</t>
  </si>
  <si>
    <t>Muy bueno</t>
  </si>
  <si>
    <t>No se evalúa</t>
  </si>
  <si>
    <t>Óptimo</t>
  </si>
</sst>
</file>

<file path=xl/styles.xml><?xml version="1.0" encoding="utf-8"?>
<styleSheet xmlns="http://schemas.openxmlformats.org/spreadsheetml/2006/main">
  <numFmts count="6">
    <numFmt numFmtId="44" formatCode="_(&quot;$&quot;* #,##0.00_);_(&quot;$&quot;* \(#,##0.00\);_(&quot;$&quot;* &quot;-&quot;??_);_(@_)"/>
    <numFmt numFmtId="42" formatCode="_(&quot;$&quot;* #,##0_);_(&quot;$&quot;* \(#,##0\);_(&quot;$&quot;* &quot;-&quot;_);_(@_)"/>
    <numFmt numFmtId="176" formatCode="_ * #,##0.00_ ;_ * \-#,##0.00_ ;_ * &quot;-&quot;??_ ;_ @_ "/>
    <numFmt numFmtId="177" formatCode="_ * #,##0_ ;_ * \-#,##0_ ;_ * &quot;-&quot;_ ;_ @_ "/>
    <numFmt numFmtId="178" formatCode="0.000"/>
    <numFmt numFmtId="179" formatCode="0.0"/>
  </numFmts>
  <fonts count="79">
    <font>
      <sz val="11"/>
      <color theme="1"/>
      <name val="Calibri"/>
      <charset val="134"/>
      <scheme val="minor"/>
    </font>
    <font>
      <sz val="11"/>
      <color theme="0"/>
      <name val="Calibri"/>
      <charset val="134"/>
      <scheme val="minor"/>
    </font>
    <font>
      <i/>
      <sz val="11"/>
      <color theme="0" tint="-0.349986266670736"/>
      <name val="Calibri"/>
      <charset val="134"/>
      <scheme val="minor"/>
    </font>
    <font>
      <sz val="11"/>
      <color theme="1"/>
      <name val="Calibri Light"/>
      <charset val="134"/>
    </font>
    <font>
      <sz val="11"/>
      <color theme="1"/>
      <name val="Newslab Light"/>
      <charset val="134"/>
    </font>
    <font>
      <sz val="9"/>
      <color theme="1"/>
      <name val="Newslab Light"/>
      <charset val="134"/>
    </font>
    <font>
      <sz val="10"/>
      <color theme="1"/>
      <name val="Newslab Light"/>
      <charset val="134"/>
    </font>
    <font>
      <sz val="12"/>
      <color theme="1"/>
      <name val="Calibri Light"/>
      <charset val="134"/>
    </font>
    <font>
      <b/>
      <sz val="12"/>
      <color theme="1"/>
      <name val="Calibri Light"/>
      <charset val="134"/>
    </font>
    <font>
      <sz val="18"/>
      <color theme="1"/>
      <name val="Newslab Light"/>
      <charset val="134"/>
    </font>
    <font>
      <b/>
      <sz val="18"/>
      <color rgb="FF8338EB"/>
      <name val="Calibri Light"/>
      <charset val="134"/>
    </font>
    <font>
      <b/>
      <sz val="11"/>
      <color theme="1"/>
      <name val="Calibri Light"/>
      <charset val="134"/>
    </font>
    <font>
      <sz val="18"/>
      <color theme="1"/>
      <name val="Calibri Light"/>
      <charset val="134"/>
    </font>
    <font>
      <sz val="11"/>
      <color rgb="FF00B0F0"/>
      <name val="Calibri Light"/>
      <charset val="134"/>
    </font>
    <font>
      <sz val="9"/>
      <color theme="0"/>
      <name val="Newslab Light"/>
      <charset val="134"/>
    </font>
    <font>
      <b/>
      <sz val="11"/>
      <color theme="0"/>
      <name val="Calibri Light"/>
      <charset val="134"/>
    </font>
    <font>
      <b/>
      <sz val="12"/>
      <color theme="1"/>
      <name val="Avenir Black"/>
      <charset val="134"/>
    </font>
    <font>
      <b/>
      <sz val="9"/>
      <color theme="1"/>
      <name val="Calibri Light"/>
      <charset val="134"/>
    </font>
    <font>
      <sz val="11"/>
      <color theme="0"/>
      <name val="Avenir Black"/>
      <charset val="134"/>
    </font>
    <font>
      <b/>
      <sz val="12"/>
      <color theme="0"/>
      <name val="Calibri Light"/>
      <charset val="134"/>
    </font>
    <font>
      <b/>
      <sz val="11"/>
      <color theme="1" tint="0.349986266670736"/>
      <name val="Newslab Light"/>
      <charset val="134"/>
    </font>
    <font>
      <b/>
      <sz val="11"/>
      <color theme="1" tint="0.349986266670736"/>
      <name val="Calibri Light"/>
      <charset val="134"/>
    </font>
    <font>
      <b/>
      <sz val="9"/>
      <color theme="0"/>
      <name val="Newslab Light"/>
      <charset val="134"/>
    </font>
    <font>
      <b/>
      <sz val="10"/>
      <color theme="1" tint="0.349986266670736"/>
      <name val="Newslab Light"/>
      <charset val="134"/>
    </font>
    <font>
      <b/>
      <sz val="9"/>
      <color theme="1" tint="0.349986266670736"/>
      <name val="Calibri Light"/>
      <charset val="134"/>
    </font>
    <font>
      <sz val="9"/>
      <color theme="1"/>
      <name val="Calibri Light"/>
      <charset val="134"/>
    </font>
    <font>
      <b/>
      <sz val="11"/>
      <color theme="0"/>
      <name val="Newslab Light"/>
      <charset val="134"/>
    </font>
    <font>
      <b/>
      <sz val="9"/>
      <color theme="1"/>
      <name val="Newslab Light"/>
      <charset val="134"/>
    </font>
    <font>
      <sz val="10"/>
      <color theme="1"/>
      <name val="Newslab Thin"/>
      <charset val="134"/>
    </font>
    <font>
      <b/>
      <sz val="10"/>
      <color theme="1"/>
      <name val="Newslab Thin"/>
      <charset val="134"/>
    </font>
    <font>
      <sz val="10"/>
      <color theme="1" tint="0.349986266670736"/>
      <name val="Newslab Light"/>
      <charset val="134"/>
    </font>
    <font>
      <i/>
      <sz val="10"/>
      <color theme="1" tint="0.349986266670736"/>
      <name val="Newslab Book"/>
      <charset val="134"/>
    </font>
    <font>
      <sz val="10"/>
      <color theme="0" tint="-0.0499893185216834"/>
      <name val="Newslab Light"/>
      <charset val="134"/>
    </font>
    <font>
      <b/>
      <sz val="10"/>
      <color rgb="FF8338EB"/>
      <name val="Newslab Book"/>
      <charset val="134"/>
    </font>
    <font>
      <b/>
      <sz val="10"/>
      <color theme="1" tint="0.349986266670736"/>
      <name val="Newslab Thin"/>
      <charset val="134"/>
    </font>
    <font>
      <b/>
      <sz val="10"/>
      <color rgb="FF8338EB"/>
      <name val="Newslab Black"/>
      <charset val="134"/>
    </font>
    <font>
      <b/>
      <sz val="48"/>
      <color theme="1"/>
      <name val="Calibri"/>
      <charset val="134"/>
      <scheme val="minor"/>
    </font>
    <font>
      <b/>
      <sz val="11"/>
      <color indexed="9"/>
      <name val="Calibri Light"/>
      <charset val="134"/>
    </font>
    <font>
      <sz val="11"/>
      <name val="Calibri Light"/>
      <charset val="134"/>
    </font>
    <font>
      <b/>
      <i/>
      <sz val="11"/>
      <name val="Calibri Light"/>
      <charset val="134"/>
    </font>
    <font>
      <sz val="9"/>
      <name val="Calibri Light"/>
      <charset val="134"/>
    </font>
    <font>
      <b/>
      <sz val="18"/>
      <name val="Arial"/>
      <charset val="134"/>
    </font>
    <font>
      <b/>
      <sz val="20"/>
      <name val="Arial"/>
      <charset val="134"/>
    </font>
    <font>
      <b/>
      <sz val="11"/>
      <color theme="1"/>
      <name val="Calibri"/>
      <charset val="134"/>
      <scheme val="minor"/>
    </font>
    <font>
      <b/>
      <sz val="9"/>
      <color theme="1"/>
      <name val="Calibri"/>
      <charset val="134"/>
      <scheme val="minor"/>
    </font>
    <font>
      <b/>
      <sz val="7"/>
      <color theme="1"/>
      <name val="Calibri"/>
      <charset val="134"/>
      <scheme val="minor"/>
    </font>
    <font>
      <b/>
      <sz val="9"/>
      <color theme="1"/>
      <name val="Arial"/>
      <charset val="134"/>
    </font>
    <font>
      <b/>
      <sz val="16"/>
      <color theme="1"/>
      <name val="Calibri"/>
      <charset val="134"/>
      <scheme val="minor"/>
    </font>
    <font>
      <sz val="8"/>
      <color rgb="FF000000"/>
      <name val="Arial"/>
      <charset val="134"/>
    </font>
    <font>
      <sz val="11"/>
      <name val="Calibri"/>
      <charset val="134"/>
    </font>
    <font>
      <sz val="8"/>
      <name val="Arial"/>
      <charset val="134"/>
    </font>
    <font>
      <b/>
      <sz val="12"/>
      <color theme="1"/>
      <name val="Calibri"/>
      <charset val="134"/>
      <scheme val="minor"/>
    </font>
    <font>
      <sz val="8"/>
      <color theme="1"/>
      <name val="Arial"/>
      <charset val="134"/>
    </font>
    <font>
      <b/>
      <sz val="12"/>
      <color theme="0"/>
      <name val="Arial"/>
      <charset val="134"/>
    </font>
    <font>
      <b/>
      <sz val="12"/>
      <name val="Arial"/>
      <charset val="134"/>
    </font>
    <font>
      <b/>
      <sz val="8"/>
      <name val="Arial"/>
      <charset val="134"/>
    </font>
    <font>
      <sz val="11"/>
      <color rgb="FF9C6500"/>
      <name val="Calibri"/>
      <charset val="0"/>
      <scheme val="minor"/>
    </font>
    <font>
      <sz val="11"/>
      <color theme="1"/>
      <name val="Calibri"/>
      <charset val="134"/>
      <scheme val="minor"/>
    </font>
    <font>
      <sz val="11"/>
      <color theme="1"/>
      <name val="Calibri"/>
      <charset val="0"/>
      <scheme val="minor"/>
    </font>
    <font>
      <b/>
      <sz val="11"/>
      <color theme="3"/>
      <name val="Calibri"/>
      <charset val="134"/>
      <scheme val="minor"/>
    </font>
    <font>
      <sz val="11"/>
      <color theme="0"/>
      <name val="Calibri"/>
      <charset val="0"/>
      <scheme val="minor"/>
    </font>
    <font>
      <b/>
      <sz val="18"/>
      <color theme="3"/>
      <name val="Calibri"/>
      <charset val="134"/>
      <scheme val="minor"/>
    </font>
    <font>
      <u/>
      <sz val="11"/>
      <color rgb="FF0000FF"/>
      <name val="Calibri"/>
      <charset val="0"/>
      <scheme val="minor"/>
    </font>
    <font>
      <u/>
      <sz val="11"/>
      <color rgb="FF800080"/>
      <name val="Calibri"/>
      <charset val="0"/>
      <scheme val="minor"/>
    </font>
    <font>
      <b/>
      <sz val="11"/>
      <color rgb="FFFFFFFF"/>
      <name val="Calibri"/>
      <charset val="0"/>
      <scheme val="minor"/>
    </font>
    <font>
      <b/>
      <sz val="11"/>
      <color rgb="FF3F3F3F"/>
      <name val="Calibri"/>
      <charset val="0"/>
      <scheme val="minor"/>
    </font>
    <font>
      <sz val="11"/>
      <color rgb="FFFA7D00"/>
      <name val="Calibri"/>
      <charset val="0"/>
      <scheme val="minor"/>
    </font>
    <font>
      <b/>
      <sz val="13"/>
      <color theme="3"/>
      <name val="Calibri"/>
      <charset val="134"/>
      <scheme val="minor"/>
    </font>
    <font>
      <sz val="11"/>
      <color rgb="FFFF0000"/>
      <name val="Calibri"/>
      <charset val="0"/>
      <scheme val="minor"/>
    </font>
    <font>
      <i/>
      <sz val="11"/>
      <color rgb="FF7F7F7F"/>
      <name val="Calibri"/>
      <charset val="0"/>
      <scheme val="minor"/>
    </font>
    <font>
      <b/>
      <sz val="15"/>
      <color theme="3"/>
      <name val="Calibri"/>
      <charset val="134"/>
      <scheme val="minor"/>
    </font>
    <font>
      <sz val="11"/>
      <color rgb="FF3F3F76"/>
      <name val="Calibri"/>
      <charset val="0"/>
      <scheme val="minor"/>
    </font>
    <font>
      <b/>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b/>
      <sz val="11"/>
      <name val="Calibri Light"/>
      <charset val="134"/>
    </font>
    <font>
      <b/>
      <i/>
      <sz val="9"/>
      <name val="Calibri Light"/>
      <charset val="134"/>
    </font>
    <font>
      <b/>
      <sz val="9"/>
      <name val="Calibri Light"/>
      <charset val="134"/>
    </font>
  </fonts>
  <fills count="44">
    <fill>
      <patternFill patternType="none"/>
    </fill>
    <fill>
      <patternFill patternType="gray125"/>
    </fill>
    <fill>
      <patternFill patternType="solid">
        <fgColor rgb="FF323333"/>
        <bgColor indexed="64"/>
      </patternFill>
    </fill>
    <fill>
      <patternFill patternType="solid">
        <fgColor theme="0" tint="-0.149998474074526"/>
        <bgColor indexed="64"/>
      </patternFill>
    </fill>
    <fill>
      <patternFill patternType="solid">
        <fgColor theme="0"/>
        <bgColor indexed="64"/>
      </patternFill>
    </fill>
    <fill>
      <patternFill patternType="solid">
        <fgColor rgb="FF8338EB"/>
        <bgColor indexed="64"/>
      </patternFill>
    </fill>
    <fill>
      <patternFill patternType="solid">
        <fgColor rgb="FFFF9F1D"/>
        <bgColor indexed="64"/>
      </patternFill>
    </fill>
    <fill>
      <patternFill patternType="solid">
        <fgColor theme="1" tint="0.149998474074526"/>
        <bgColor indexed="64"/>
      </patternFill>
    </fill>
    <fill>
      <patternFill patternType="solid">
        <fgColor rgb="FFFFC000"/>
        <bgColor indexed="64"/>
      </patternFill>
    </fill>
    <fill>
      <patternFill patternType="solid">
        <fgColor rgb="FF37AAFE"/>
        <bgColor indexed="64"/>
      </patternFill>
    </fill>
    <fill>
      <patternFill patternType="solid">
        <fgColor rgb="FF7030A0"/>
        <bgColor indexed="64"/>
      </patternFill>
    </fill>
    <fill>
      <patternFill patternType="solid">
        <fgColor theme="0" tint="-0.0499893185216834"/>
        <bgColor indexed="64"/>
      </patternFill>
    </fill>
    <fill>
      <patternFill patternType="solid">
        <fgColor rgb="FF8E0000"/>
        <bgColor indexed="64"/>
      </patternFill>
    </fill>
    <fill>
      <patternFill patternType="solid">
        <fgColor rgb="FFFFEB9C"/>
        <bgColor indexed="64"/>
      </patternFill>
    </fill>
    <fill>
      <patternFill patternType="solid">
        <fgColor theme="4" tint="0.599993896298105"/>
        <bgColor indexed="64"/>
      </patternFill>
    </fill>
    <fill>
      <patternFill patternType="solid">
        <fgColor rgb="FFFFFFCC"/>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s>
  <borders count="60">
    <border>
      <left/>
      <right/>
      <top/>
      <bottom/>
      <diagonal/>
    </border>
    <border>
      <left style="thin">
        <color theme="0"/>
      </left>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left>
      <right style="thin">
        <color theme="0" tint="-0.499984740745262"/>
      </right>
      <top style="thin">
        <color theme="0"/>
      </top>
      <bottom style="thin">
        <color theme="0" tint="-0.499984740745262"/>
      </bottom>
      <diagonal/>
    </border>
    <border>
      <left style="thin">
        <color theme="0" tint="-0.499984740745262"/>
      </left>
      <right style="thin">
        <color theme="0"/>
      </right>
      <top style="thin">
        <color theme="0"/>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tint="-0.499984740745262"/>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tint="-0.499984740745262"/>
      </left>
      <right style="thin">
        <color theme="0"/>
      </right>
      <top style="thin">
        <color theme="0" tint="-0.499984740745262"/>
      </top>
      <bottom style="thin">
        <color theme="0"/>
      </bottom>
      <diagonal/>
    </border>
    <border>
      <left/>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tint="-0.249977111117893"/>
      </left>
      <right/>
      <top/>
      <bottom/>
      <diagonal/>
    </border>
    <border>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0">
    <xf numFmtId="0" fontId="0" fillId="0" borderId="0"/>
    <xf numFmtId="0" fontId="59" fillId="0" borderId="52" applyNumberFormat="0" applyFill="0" applyAlignment="0" applyProtection="0">
      <alignment vertical="center"/>
    </xf>
    <xf numFmtId="42" fontId="57" fillId="0" borderId="0" applyFont="0" applyFill="0" applyBorder="0" applyAlignment="0" applyProtection="0">
      <alignment vertical="center"/>
    </xf>
    <xf numFmtId="0" fontId="58" fillId="14" borderId="0" applyNumberFormat="0" applyBorder="0" applyAlignment="0" applyProtection="0">
      <alignment vertical="center"/>
    </xf>
    <xf numFmtId="177" fontId="57" fillId="0" borderId="0" applyFont="0" applyFill="0" applyBorder="0" applyAlignment="0" applyProtection="0">
      <alignment vertical="center"/>
    </xf>
    <xf numFmtId="44" fontId="57" fillId="0" borderId="0" applyFont="0" applyFill="0" applyBorder="0" applyAlignment="0" applyProtection="0">
      <alignment vertical="center"/>
    </xf>
    <xf numFmtId="0" fontId="0" fillId="0" borderId="0"/>
    <xf numFmtId="176" fontId="57" fillId="0" borderId="0" applyFont="0" applyFill="0" applyBorder="0" applyAlignment="0" applyProtection="0">
      <alignment vertical="center"/>
    </xf>
    <xf numFmtId="9" fontId="57"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5" fillId="18" borderId="55" applyNumberFormat="0" applyAlignment="0" applyProtection="0">
      <alignment vertical="center"/>
    </xf>
    <xf numFmtId="0" fontId="57" fillId="15" borderId="53" applyNumberFormat="0" applyFont="0" applyAlignment="0" applyProtection="0">
      <alignment vertical="center"/>
    </xf>
    <xf numFmtId="0" fontId="67" fillId="0" borderId="57" applyNumberFormat="0" applyFill="0" applyAlignment="0" applyProtection="0">
      <alignment vertical="center"/>
    </xf>
    <xf numFmtId="0" fontId="6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57" applyNumberFormat="0" applyFill="0" applyAlignment="0" applyProtection="0">
      <alignment vertical="center"/>
    </xf>
    <xf numFmtId="0" fontId="59" fillId="0" borderId="0" applyNumberFormat="0" applyFill="0" applyBorder="0" applyAlignment="0" applyProtection="0">
      <alignment vertical="center"/>
    </xf>
    <xf numFmtId="0" fontId="71" fillId="20" borderId="58" applyNumberFormat="0" applyAlignment="0" applyProtection="0">
      <alignment vertical="center"/>
    </xf>
    <xf numFmtId="0" fontId="72" fillId="18" borderId="58" applyNumberFormat="0" applyAlignment="0" applyProtection="0">
      <alignment vertical="center"/>
    </xf>
    <xf numFmtId="0" fontId="64" fillId="17" borderId="54" applyNumberFormat="0" applyAlignment="0" applyProtection="0">
      <alignment vertical="center"/>
    </xf>
    <xf numFmtId="0" fontId="66" fillId="0" borderId="56" applyNumberFormat="0" applyFill="0" applyAlignment="0" applyProtection="0">
      <alignment vertical="center"/>
    </xf>
    <xf numFmtId="0" fontId="73" fillId="0" borderId="59" applyNumberFormat="0" applyFill="0" applyAlignment="0" applyProtection="0">
      <alignment vertical="center"/>
    </xf>
    <xf numFmtId="0" fontId="74" fillId="22" borderId="0" applyNumberFormat="0" applyBorder="0" applyAlignment="0" applyProtection="0">
      <alignment vertical="center"/>
    </xf>
    <xf numFmtId="0" fontId="58" fillId="24" borderId="0" applyNumberFormat="0" applyBorder="0" applyAlignment="0" applyProtection="0">
      <alignment vertical="center"/>
    </xf>
    <xf numFmtId="0" fontId="75" fillId="25" borderId="0" applyNumberFormat="0" applyBorder="0" applyAlignment="0" applyProtection="0">
      <alignment vertical="center"/>
    </xf>
    <xf numFmtId="0" fontId="56" fillId="13" borderId="0" applyNumberFormat="0" applyBorder="0" applyAlignment="0" applyProtection="0">
      <alignment vertical="center"/>
    </xf>
    <xf numFmtId="0" fontId="58" fillId="29" borderId="0" applyNumberFormat="0" applyBorder="0" applyAlignment="0" applyProtection="0">
      <alignment vertical="center"/>
    </xf>
    <xf numFmtId="0" fontId="60" fillId="19" borderId="0" applyNumberFormat="0" applyBorder="0" applyAlignment="0" applyProtection="0">
      <alignment vertical="center"/>
    </xf>
    <xf numFmtId="0" fontId="58" fillId="21" borderId="0" applyNumberFormat="0" applyBorder="0" applyAlignment="0" applyProtection="0">
      <alignment vertical="center"/>
    </xf>
    <xf numFmtId="0" fontId="60" fillId="33" borderId="0" applyNumberFormat="0" applyBorder="0" applyAlignment="0" applyProtection="0">
      <alignment vertical="center"/>
    </xf>
    <xf numFmtId="0" fontId="58" fillId="28" borderId="0" applyNumberFormat="0" applyBorder="0" applyAlignment="0" applyProtection="0">
      <alignment vertical="center"/>
    </xf>
    <xf numFmtId="0" fontId="60" fillId="35" borderId="0" applyNumberFormat="0" applyBorder="0" applyAlignment="0" applyProtection="0">
      <alignment vertical="center"/>
    </xf>
    <xf numFmtId="0" fontId="58" fillId="37" borderId="0" applyNumberFormat="0" applyBorder="0" applyAlignment="0" applyProtection="0">
      <alignment vertical="center"/>
    </xf>
    <xf numFmtId="0" fontId="58" fillId="39" borderId="0" applyNumberFormat="0" applyBorder="0" applyAlignment="0" applyProtection="0">
      <alignment vertical="center"/>
    </xf>
    <xf numFmtId="0" fontId="60" fillId="27" borderId="0" applyNumberFormat="0" applyBorder="0" applyAlignment="0" applyProtection="0">
      <alignment vertical="center"/>
    </xf>
    <xf numFmtId="0" fontId="60" fillId="16" borderId="0" applyNumberFormat="0" applyBorder="0" applyAlignment="0" applyProtection="0">
      <alignment vertical="center"/>
    </xf>
    <xf numFmtId="0" fontId="58" fillId="36" borderId="0" applyNumberFormat="0" applyBorder="0" applyAlignment="0" applyProtection="0">
      <alignment vertical="center"/>
    </xf>
    <xf numFmtId="0" fontId="58" fillId="32" borderId="0" applyNumberFormat="0" applyBorder="0" applyAlignment="0" applyProtection="0">
      <alignment vertical="center"/>
    </xf>
    <xf numFmtId="0" fontId="60" fillId="34" borderId="0" applyNumberFormat="0" applyBorder="0" applyAlignment="0" applyProtection="0">
      <alignment vertical="center"/>
    </xf>
    <xf numFmtId="0" fontId="60" fillId="42" borderId="0" applyNumberFormat="0" applyBorder="0" applyAlignment="0" applyProtection="0">
      <alignment vertical="center"/>
    </xf>
    <xf numFmtId="0" fontId="58" fillId="23" borderId="0" applyNumberFormat="0" applyBorder="0" applyAlignment="0" applyProtection="0">
      <alignment vertical="center"/>
    </xf>
    <xf numFmtId="0" fontId="58" fillId="38" borderId="0" applyNumberFormat="0" applyBorder="0" applyAlignment="0" applyProtection="0">
      <alignment vertical="center"/>
    </xf>
    <xf numFmtId="0" fontId="60" fillId="43" borderId="0" applyNumberFormat="0" applyBorder="0" applyAlignment="0" applyProtection="0">
      <alignment vertical="center"/>
    </xf>
    <xf numFmtId="0" fontId="60" fillId="26" borderId="0" applyNumberFormat="0" applyBorder="0" applyAlignment="0" applyProtection="0">
      <alignment vertical="center"/>
    </xf>
    <xf numFmtId="0" fontId="60" fillId="31" borderId="0" applyNumberFormat="0" applyBorder="0" applyAlignment="0" applyProtection="0">
      <alignment vertical="center"/>
    </xf>
    <xf numFmtId="0" fontId="60" fillId="41" borderId="0" applyNumberFormat="0" applyBorder="0" applyAlignment="0" applyProtection="0">
      <alignment vertical="center"/>
    </xf>
    <xf numFmtId="0" fontId="58" fillId="30" borderId="0" applyNumberFormat="0" applyBorder="0" applyAlignment="0" applyProtection="0">
      <alignment vertical="center"/>
    </xf>
    <xf numFmtId="0" fontId="60" fillId="40" borderId="0" applyNumberFormat="0" applyBorder="0" applyAlignment="0" applyProtection="0">
      <alignment vertical="center"/>
    </xf>
  </cellStyleXfs>
  <cellXfs count="185">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1" xfId="0" applyFont="1" applyFill="1" applyBorder="1"/>
    <xf numFmtId="0" fontId="0" fillId="3" borderId="5" xfId="0" applyFill="1" applyBorder="1"/>
    <xf numFmtId="178" fontId="0" fillId="3" borderId="6" xfId="0" applyNumberFormat="1" applyFill="1" applyBorder="1"/>
    <xf numFmtId="178" fontId="0" fillId="3" borderId="7" xfId="0" applyNumberFormat="1" applyFill="1" applyBorder="1"/>
    <xf numFmtId="0" fontId="0" fillId="3" borderId="1" xfId="0" applyFill="1" applyBorder="1"/>
    <xf numFmtId="0" fontId="0" fillId="3" borderId="8" xfId="0" applyFill="1" applyBorder="1"/>
    <xf numFmtId="178" fontId="0" fillId="3" borderId="9" xfId="0" applyNumberFormat="1" applyFill="1" applyBorder="1"/>
    <xf numFmtId="178" fontId="0" fillId="3" borderId="10" xfId="0" applyNumberFormat="1" applyFill="1" applyBorder="1"/>
    <xf numFmtId="0" fontId="1" fillId="2" borderId="11" xfId="0" applyFont="1" applyFill="1" applyBorder="1" applyAlignment="1">
      <alignment horizontal="center"/>
    </xf>
    <xf numFmtId="0" fontId="1" fillId="2" borderId="6" xfId="0" applyFont="1" applyFill="1" applyBorder="1" applyAlignment="1">
      <alignment horizontal="center"/>
    </xf>
    <xf numFmtId="0" fontId="0" fillId="3" borderId="11" xfId="0" applyFill="1" applyBorder="1"/>
    <xf numFmtId="0" fontId="2" fillId="3" borderId="6" xfId="0" applyFont="1" applyFill="1" applyBorder="1"/>
    <xf numFmtId="0" fontId="0" fillId="3" borderId="6" xfId="0" applyFill="1" applyBorder="1"/>
    <xf numFmtId="0" fontId="0" fillId="3" borderId="12" xfId="0" applyFill="1" applyBorder="1"/>
    <xf numFmtId="0" fontId="3" fillId="0" borderId="0" xfId="0" applyFont="1" applyAlignment="1">
      <alignment vertical="top"/>
    </xf>
    <xf numFmtId="0" fontId="4"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top"/>
    </xf>
    <xf numFmtId="0" fontId="5" fillId="0" borderId="0" xfId="0" applyFont="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4"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3" fillId="4" borderId="0" xfId="0" applyFont="1" applyFill="1" applyAlignment="1">
      <alignment vertical="top"/>
    </xf>
    <xf numFmtId="0" fontId="10" fillId="0" borderId="0" xfId="0" applyFont="1" applyAlignment="1">
      <alignment horizontal="left" vertical="top"/>
    </xf>
    <xf numFmtId="0" fontId="11" fillId="0" borderId="0" xfId="0" applyFont="1" applyAlignment="1">
      <alignment vertical="top"/>
    </xf>
    <xf numFmtId="0" fontId="12" fillId="0" borderId="0" xfId="0" applyFont="1" applyAlignment="1">
      <alignment vertical="top"/>
    </xf>
    <xf numFmtId="0" fontId="13" fillId="0" borderId="0" xfId="0" applyFont="1" applyAlignment="1">
      <alignment horizontal="center" vertical="top" wrapText="1"/>
    </xf>
    <xf numFmtId="0" fontId="4" fillId="4" borderId="0" xfId="0" applyFont="1" applyFill="1" applyAlignment="1">
      <alignment vertical="center"/>
    </xf>
    <xf numFmtId="0" fontId="14" fillId="5" borderId="13" xfId="0" applyFont="1" applyFill="1" applyBorder="1" applyAlignment="1">
      <alignment horizontal="center" vertical="center" wrapText="1"/>
    </xf>
    <xf numFmtId="0" fontId="9" fillId="0" borderId="0" xfId="0" applyFont="1" applyAlignment="1">
      <alignment vertical="center"/>
    </xf>
    <xf numFmtId="0" fontId="3" fillId="4" borderId="0" xfId="0" applyFont="1" applyFill="1" applyAlignment="1">
      <alignment vertical="center"/>
    </xf>
    <xf numFmtId="0" fontId="15" fillId="2" borderId="13" xfId="0" applyFont="1" applyFill="1" applyBorder="1" applyAlignment="1">
      <alignment horizontal="center" vertical="center" wrapText="1"/>
    </xf>
    <xf numFmtId="0" fontId="16" fillId="0" borderId="13" xfId="0" applyFont="1" applyFill="1" applyBorder="1" applyAlignment="1">
      <alignment horizontal="left" vertical="center" wrapText="1"/>
    </xf>
    <xf numFmtId="58" fontId="17" fillId="0" borderId="13" xfId="0" applyNumberFormat="1" applyFont="1" applyFill="1" applyBorder="1" applyAlignment="1">
      <alignment horizontal="center" vertical="center" wrapText="1"/>
    </xf>
    <xf numFmtId="0" fontId="18" fillId="2" borderId="13" xfId="0" applyFont="1" applyFill="1" applyBorder="1" applyAlignment="1">
      <alignment horizontal="right" vertical="center"/>
    </xf>
    <xf numFmtId="0" fontId="19" fillId="0" borderId="12" xfId="0" applyFont="1" applyFill="1" applyBorder="1" applyAlignment="1">
      <alignment horizontal="center" vertical="top"/>
    </xf>
    <xf numFmtId="0" fontId="12" fillId="0" borderId="0" xfId="0" applyFont="1" applyFill="1" applyAlignment="1">
      <alignment vertical="top"/>
    </xf>
    <xf numFmtId="0" fontId="20" fillId="6" borderId="13" xfId="0" applyFont="1" applyFill="1" applyBorder="1" applyAlignment="1">
      <alignment horizontal="left" vertical="center"/>
    </xf>
    <xf numFmtId="0" fontId="5" fillId="0" borderId="0" xfId="0" applyFont="1" applyAlignment="1">
      <alignment horizontal="center" vertical="center"/>
    </xf>
    <xf numFmtId="0" fontId="20" fillId="6" borderId="14" xfId="0" applyFont="1" applyFill="1" applyBorder="1" applyAlignment="1">
      <alignment horizontal="center" vertical="center"/>
    </xf>
    <xf numFmtId="0" fontId="5" fillId="0" borderId="0" xfId="0" applyFont="1" applyFill="1" applyAlignment="1">
      <alignment horizontal="center" vertical="center"/>
    </xf>
    <xf numFmtId="0" fontId="21" fillId="0" borderId="0" xfId="0" applyFont="1" applyFill="1" applyBorder="1" applyAlignment="1">
      <alignment vertical="center"/>
    </xf>
    <xf numFmtId="0" fontId="14" fillId="5" borderId="6" xfId="0" applyFont="1" applyFill="1" applyBorder="1" applyAlignment="1">
      <alignment horizontal="center" vertical="center"/>
    </xf>
    <xf numFmtId="0" fontId="14" fillId="5" borderId="6"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16" xfId="0" applyFont="1" applyFill="1" applyBorder="1" applyAlignment="1">
      <alignment vertical="center" wrapText="1"/>
    </xf>
    <xf numFmtId="0" fontId="5" fillId="0" borderId="6" xfId="0" applyFont="1" applyFill="1" applyBorder="1" applyAlignment="1">
      <alignment horizontal="center" vertical="center" wrapText="1"/>
    </xf>
    <xf numFmtId="0" fontId="14" fillId="0" borderId="14" xfId="0" applyFont="1" applyFill="1" applyBorder="1" applyAlignment="1" applyProtection="1">
      <alignment horizontal="center" vertical="center" wrapText="1"/>
      <protection locked="0"/>
    </xf>
    <xf numFmtId="2" fontId="14" fillId="5" borderId="6" xfId="0" applyNumberFormat="1" applyFont="1" applyFill="1" applyBorder="1" applyAlignment="1" applyProtection="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vertical="center" wrapText="1"/>
    </xf>
    <xf numFmtId="49" fontId="5" fillId="0" borderId="17" xfId="0"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vertical="center" wrapText="1"/>
    </xf>
    <xf numFmtId="0" fontId="22" fillId="7" borderId="6" xfId="0" applyFont="1" applyFill="1" applyBorder="1" applyAlignment="1">
      <alignment horizontal="center" vertical="center"/>
    </xf>
    <xf numFmtId="0" fontId="22" fillId="7" borderId="6" xfId="0" applyFont="1" applyFill="1" applyBorder="1" applyAlignment="1">
      <alignment horizontal="left" vertical="center"/>
    </xf>
    <xf numFmtId="2" fontId="22" fillId="7" borderId="6" xfId="0" applyNumberFormat="1" applyFont="1" applyFill="1" applyBorder="1" applyAlignment="1">
      <alignment horizontal="center" vertical="center"/>
    </xf>
    <xf numFmtId="2" fontId="5" fillId="0" borderId="0" xfId="0" applyNumberFormat="1" applyFont="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2" fontId="14" fillId="0" borderId="0" xfId="0" applyNumberFormat="1" applyFont="1" applyFill="1" applyBorder="1" applyAlignment="1">
      <alignment horizontal="center" vertical="center"/>
    </xf>
    <xf numFmtId="2" fontId="5" fillId="0" borderId="0" xfId="0" applyNumberFormat="1" applyFont="1" applyFill="1" applyAlignment="1">
      <alignment vertical="center"/>
    </xf>
    <xf numFmtId="0" fontId="23" fillId="8" borderId="13" xfId="0" applyFont="1" applyFill="1" applyBorder="1" applyAlignment="1">
      <alignment horizontal="left" vertical="center"/>
    </xf>
    <xf numFmtId="0" fontId="24" fillId="8" borderId="21" xfId="0" applyFont="1" applyFill="1" applyBorder="1" applyAlignment="1">
      <alignment horizontal="center" vertical="center"/>
    </xf>
    <xf numFmtId="0" fontId="24" fillId="8" borderId="0" xfId="0" applyFont="1" applyFill="1" applyBorder="1" applyAlignment="1">
      <alignment horizontal="center" vertical="center"/>
    </xf>
    <xf numFmtId="0" fontId="5" fillId="0" borderId="0" xfId="0" applyFont="1" applyFill="1" applyAlignment="1">
      <alignment horizontal="left" vertical="center"/>
    </xf>
    <xf numFmtId="0" fontId="25" fillId="0" borderId="0" xfId="0" applyFont="1" applyAlignment="1">
      <alignment horizontal="center" vertical="center"/>
    </xf>
    <xf numFmtId="0" fontId="26" fillId="9" borderId="13" xfId="0" applyFont="1" applyFill="1" applyBorder="1" applyAlignment="1">
      <alignment horizontal="left" vertical="center"/>
    </xf>
    <xf numFmtId="2" fontId="5" fillId="0" borderId="0" xfId="0" applyNumberFormat="1" applyFont="1" applyAlignment="1">
      <alignment horizontal="center" vertical="center"/>
    </xf>
    <xf numFmtId="0" fontId="26" fillId="9" borderId="22" xfId="0" applyFont="1" applyFill="1" applyBorder="1" applyAlignment="1">
      <alignment horizontal="center" vertical="center"/>
    </xf>
    <xf numFmtId="0" fontId="20" fillId="6" borderId="23" xfId="0" applyFont="1" applyFill="1" applyBorder="1" applyAlignment="1">
      <alignment horizontal="center" vertical="center"/>
    </xf>
    <xf numFmtId="0" fontId="20" fillId="6" borderId="24" xfId="0" applyFont="1" applyFill="1" applyBorder="1" applyAlignment="1">
      <alignment horizontal="center" vertical="center"/>
    </xf>
    <xf numFmtId="0" fontId="27" fillId="0" borderId="0" xfId="0" applyFont="1" applyAlignment="1">
      <alignment horizontal="center" vertical="center"/>
    </xf>
    <xf numFmtId="179" fontId="5" fillId="0" borderId="0" xfId="0" applyNumberFormat="1" applyFont="1" applyAlignment="1">
      <alignment horizontal="center" vertical="center"/>
    </xf>
    <xf numFmtId="0" fontId="26" fillId="9" borderId="21" xfId="0" applyFont="1" applyFill="1" applyBorder="1" applyAlignment="1">
      <alignment horizontal="center" vertical="center"/>
    </xf>
    <xf numFmtId="2" fontId="5" fillId="0" borderId="0" xfId="0" applyNumberFormat="1" applyFont="1" applyFill="1" applyAlignment="1">
      <alignment horizontal="center" vertical="center"/>
    </xf>
    <xf numFmtId="0" fontId="26" fillId="10" borderId="25" xfId="0" applyFont="1" applyFill="1" applyBorder="1" applyAlignment="1">
      <alignment horizontal="left" vertical="center" wrapText="1"/>
    </xf>
    <xf numFmtId="0" fontId="26" fillId="10" borderId="26" xfId="0" applyFont="1" applyFill="1" applyBorder="1" applyAlignment="1">
      <alignment horizontal="left" vertical="center" wrapText="1"/>
    </xf>
    <xf numFmtId="0" fontId="26" fillId="10" borderId="27" xfId="0" applyFont="1" applyFill="1" applyBorder="1" applyAlignment="1">
      <alignment horizontal="center" vertical="center" wrapText="1"/>
    </xf>
    <xf numFmtId="0" fontId="26" fillId="7" borderId="13" xfId="0" applyFont="1" applyFill="1" applyBorder="1" applyAlignment="1">
      <alignment horizontal="left" vertical="center"/>
    </xf>
    <xf numFmtId="0" fontId="26" fillId="7" borderId="28" xfId="0" applyFont="1" applyFill="1" applyBorder="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horizontal="left" vertical="center"/>
    </xf>
    <xf numFmtId="2" fontId="29"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0" fontId="31" fillId="0" borderId="30" xfId="0" applyFont="1" applyFill="1" applyBorder="1" applyAlignment="1">
      <alignment horizontal="center" vertical="center"/>
    </xf>
    <xf numFmtId="0" fontId="32" fillId="0" borderId="0" xfId="0" applyFont="1" applyFill="1" applyAlignment="1">
      <alignment vertical="center"/>
    </xf>
    <xf numFmtId="0" fontId="33" fillId="3" borderId="29" xfId="0" applyFont="1" applyFill="1" applyBorder="1" applyAlignment="1">
      <alignment vertical="center"/>
    </xf>
    <xf numFmtId="2" fontId="34" fillId="3" borderId="0" xfId="0" applyNumberFormat="1" applyFont="1" applyFill="1" applyBorder="1" applyAlignment="1">
      <alignment horizontal="center" vertical="center"/>
    </xf>
    <xf numFmtId="0" fontId="34" fillId="3" borderId="0" xfId="0" applyNumberFormat="1" applyFont="1" applyFill="1" applyBorder="1" applyAlignment="1">
      <alignment horizontal="center" vertical="center"/>
    </xf>
    <xf numFmtId="0" fontId="6" fillId="0" borderId="0" xfId="0" applyFont="1" applyBorder="1" applyAlignment="1">
      <alignment horizontal="center" vertical="center"/>
    </xf>
    <xf numFmtId="0" fontId="33" fillId="0" borderId="0" xfId="0" applyFont="1" applyFill="1" applyBorder="1" applyAlignment="1">
      <alignment vertical="center" wrapText="1"/>
    </xf>
    <xf numFmtId="2" fontId="34" fillId="0" borderId="0" xfId="0" applyNumberFormat="1" applyFont="1" applyFill="1" applyBorder="1" applyAlignment="1">
      <alignment horizontal="center" vertical="center"/>
    </xf>
    <xf numFmtId="0" fontId="34" fillId="0" borderId="0" xfId="0" applyNumberFormat="1" applyFont="1" applyFill="1" applyBorder="1" applyAlignment="1">
      <alignment horizontal="center" vertical="center"/>
    </xf>
    <xf numFmtId="0" fontId="33" fillId="3" borderId="0" xfId="0" applyFont="1" applyFill="1" applyBorder="1" applyAlignment="1">
      <alignment vertical="center"/>
    </xf>
    <xf numFmtId="2" fontId="34" fillId="3" borderId="31" xfId="0" applyNumberFormat="1" applyFont="1" applyFill="1" applyBorder="1" applyAlignment="1">
      <alignment horizontal="center" vertical="center"/>
    </xf>
    <xf numFmtId="0" fontId="34" fillId="3" borderId="31" xfId="0" applyNumberFormat="1" applyFont="1" applyFill="1" applyBorder="1" applyAlignment="1">
      <alignment horizontal="center" vertical="center"/>
    </xf>
    <xf numFmtId="0" fontId="6" fillId="11" borderId="0" xfId="0" applyFont="1" applyFill="1" applyBorder="1" applyAlignment="1">
      <alignment horizontal="center" vertical="center"/>
    </xf>
    <xf numFmtId="0" fontId="6" fillId="0" borderId="0" xfId="0" applyFont="1" applyFill="1" applyBorder="1" applyAlignment="1">
      <alignment vertical="center"/>
    </xf>
    <xf numFmtId="0" fontId="30" fillId="0" borderId="30" xfId="0" applyFont="1" applyFill="1" applyBorder="1" applyAlignment="1">
      <alignment horizontal="left" vertical="center"/>
    </xf>
    <xf numFmtId="2" fontId="35" fillId="0" borderId="31" xfId="0" applyNumberFormat="1" applyFont="1" applyFill="1" applyBorder="1" applyAlignment="1">
      <alignment horizontal="center" vertical="center"/>
    </xf>
    <xf numFmtId="0" fontId="35" fillId="0" borderId="31" xfId="0" applyNumberFormat="1" applyFont="1" applyFill="1" applyBorder="1" applyAlignment="1">
      <alignment horizontal="center" vertical="center"/>
    </xf>
    <xf numFmtId="0" fontId="6" fillId="0" borderId="31" xfId="0" applyFont="1" applyFill="1" applyBorder="1" applyAlignment="1">
      <alignment horizontal="center" vertical="center"/>
    </xf>
    <xf numFmtId="0" fontId="6" fillId="0" borderId="31" xfId="0" applyFont="1" applyFill="1" applyBorder="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26" fillId="10" borderId="0" xfId="0" applyFont="1" applyFill="1" applyBorder="1" applyAlignment="1">
      <alignment horizontal="center" vertical="center" wrapText="1"/>
    </xf>
    <xf numFmtId="0" fontId="26" fillId="7"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32" xfId="0" applyBorder="1" applyAlignment="1">
      <alignment horizontal="center"/>
    </xf>
    <xf numFmtId="0" fontId="36" fillId="0" borderId="33" xfId="0" applyFont="1" applyBorder="1" applyAlignment="1">
      <alignment horizontal="right"/>
    </xf>
    <xf numFmtId="0" fontId="0" fillId="12" borderId="0" xfId="0" applyFill="1" applyAlignment="1">
      <alignment horizontal="center"/>
    </xf>
    <xf numFmtId="0" fontId="0" fillId="12" borderId="34" xfId="0" applyFill="1" applyBorder="1" applyAlignment="1">
      <alignment horizontal="center"/>
    </xf>
    <xf numFmtId="0" fontId="37" fillId="0" borderId="35" xfId="0" applyFont="1" applyFill="1" applyBorder="1" applyAlignment="1">
      <alignment horizontal="right" vertical="top"/>
    </xf>
    <xf numFmtId="0" fontId="38" fillId="0" borderId="35" xfId="0" applyFont="1" applyFill="1" applyBorder="1" applyAlignment="1">
      <alignment horizontal="justify" vertical="top" wrapText="1"/>
    </xf>
    <xf numFmtId="0" fontId="38" fillId="0" borderId="36" xfId="0" applyFont="1" applyFill="1" applyBorder="1" applyAlignment="1">
      <alignment horizontal="justify" vertical="top" wrapText="1"/>
    </xf>
    <xf numFmtId="0" fontId="37" fillId="0" borderId="37" xfId="0" applyFont="1" applyFill="1" applyBorder="1" applyAlignment="1">
      <alignment horizontal="center" vertical="top"/>
    </xf>
    <xf numFmtId="0" fontId="37" fillId="0" borderId="38" xfId="0" applyFont="1" applyFill="1" applyBorder="1" applyAlignment="1">
      <alignment horizontal="center" vertical="top"/>
    </xf>
    <xf numFmtId="0" fontId="38" fillId="0" borderId="39" xfId="0" applyFont="1" applyFill="1" applyBorder="1" applyAlignment="1">
      <alignment horizontal="justify" vertical="top" wrapText="1"/>
    </xf>
    <xf numFmtId="0" fontId="37" fillId="0" borderId="40" xfId="0" applyFont="1" applyFill="1" applyBorder="1" applyAlignment="1">
      <alignment horizontal="center" vertical="top"/>
    </xf>
    <xf numFmtId="0" fontId="38" fillId="0" borderId="41" xfId="0" applyFont="1" applyFill="1" applyBorder="1" applyAlignment="1">
      <alignment horizontal="justify" vertical="top" wrapText="1"/>
    </xf>
    <xf numFmtId="49" fontId="15" fillId="0" borderId="36" xfId="0" applyNumberFormat="1" applyFont="1" applyFill="1" applyBorder="1" applyAlignment="1">
      <alignment horizontal="center" vertical="top"/>
    </xf>
    <xf numFmtId="49" fontId="15" fillId="0" borderId="39" xfId="0" applyNumberFormat="1" applyFont="1" applyFill="1" applyBorder="1" applyAlignment="1">
      <alignment horizontal="center" vertical="top"/>
    </xf>
    <xf numFmtId="0" fontId="38" fillId="0" borderId="35" xfId="0" applyFont="1" applyFill="1" applyBorder="1" applyAlignment="1">
      <alignment horizontal="left" vertical="top" wrapText="1"/>
    </xf>
    <xf numFmtId="0" fontId="39" fillId="0" borderId="35" xfId="0" applyFont="1" applyFill="1" applyBorder="1" applyAlignment="1">
      <alignment horizontal="justify" vertical="top" wrapText="1"/>
    </xf>
    <xf numFmtId="0" fontId="40" fillId="0" borderId="35" xfId="0" applyFont="1" applyFill="1" applyBorder="1" applyAlignment="1">
      <alignment horizontal="justify" vertical="top" wrapText="1"/>
    </xf>
    <xf numFmtId="49" fontId="15" fillId="0" borderId="41" xfId="0" applyNumberFormat="1" applyFont="1" applyFill="1" applyBorder="1" applyAlignment="1">
      <alignment horizontal="center" vertical="top"/>
    </xf>
    <xf numFmtId="2" fontId="37" fillId="0" borderId="35" xfId="0" applyNumberFormat="1" applyFont="1" applyFill="1" applyBorder="1" applyAlignment="1">
      <alignment horizontal="right" vertical="top"/>
    </xf>
    <xf numFmtId="2" fontId="37" fillId="0" borderId="37" xfId="0" applyNumberFormat="1" applyFont="1" applyFill="1" applyBorder="1" applyAlignment="1">
      <alignment horizontal="center" vertical="top"/>
    </xf>
    <xf numFmtId="2" fontId="37" fillId="0" borderId="40" xfId="0" applyNumberFormat="1" applyFont="1" applyFill="1" applyBorder="1" applyAlignment="1">
      <alignment horizontal="center" vertical="top"/>
    </xf>
    <xf numFmtId="0" fontId="41" fillId="0" borderId="42" xfId="0" applyFont="1" applyFill="1" applyBorder="1" applyAlignment="1">
      <alignment horizontal="center" vertical="center" wrapText="1"/>
    </xf>
    <xf numFmtId="0" fontId="42" fillId="0" borderId="43" xfId="0" applyFont="1" applyFill="1" applyBorder="1" applyAlignment="1">
      <alignment horizontal="center" vertical="center" wrapText="1"/>
    </xf>
    <xf numFmtId="0" fontId="42" fillId="0" borderId="44" xfId="0" applyFont="1" applyFill="1" applyBorder="1" applyAlignment="1">
      <alignment horizontal="center" vertical="center" wrapText="1"/>
    </xf>
    <xf numFmtId="0" fontId="42" fillId="0" borderId="45" xfId="0" applyFont="1" applyFill="1" applyBorder="1" applyAlignment="1">
      <alignment horizontal="center" vertical="center" wrapText="1"/>
    </xf>
    <xf numFmtId="0" fontId="43" fillId="4" borderId="38" xfId="0" applyFont="1" applyFill="1" applyBorder="1" applyAlignment="1">
      <alignment horizontal="center" vertical="center"/>
    </xf>
    <xf numFmtId="0" fontId="43" fillId="4" borderId="34" xfId="0" applyFont="1" applyFill="1" applyBorder="1" applyAlignment="1">
      <alignment horizontal="center" vertical="center"/>
    </xf>
    <xf numFmtId="0" fontId="44" fillId="4" borderId="41" xfId="0" applyFont="1" applyFill="1" applyBorder="1" applyAlignment="1">
      <alignment horizontal="center" vertical="center" wrapText="1"/>
    </xf>
    <xf numFmtId="0" fontId="45" fillId="4" borderId="41" xfId="0" applyFont="1" applyFill="1" applyBorder="1" applyAlignment="1">
      <alignment horizontal="center" vertical="top"/>
    </xf>
    <xf numFmtId="0" fontId="43" fillId="4" borderId="40" xfId="0" applyFont="1" applyFill="1" applyBorder="1" applyAlignment="1">
      <alignment horizontal="center" vertical="center"/>
    </xf>
    <xf numFmtId="0" fontId="43" fillId="4" borderId="46" xfId="0" applyFont="1" applyFill="1" applyBorder="1" applyAlignment="1">
      <alignment horizontal="center" vertical="center"/>
    </xf>
    <xf numFmtId="0" fontId="44" fillId="4" borderId="35" xfId="0" applyFont="1" applyFill="1" applyBorder="1" applyAlignment="1">
      <alignment horizontal="center" vertical="center" wrapText="1"/>
    </xf>
    <xf numFmtId="0" fontId="46" fillId="4" borderId="35" xfId="0" applyFont="1" applyFill="1" applyBorder="1" applyAlignment="1">
      <alignment horizontal="center" vertical="center" textRotation="90"/>
    </xf>
    <xf numFmtId="0" fontId="47" fillId="12" borderId="47" xfId="0" applyFont="1" applyFill="1" applyBorder="1" applyAlignment="1">
      <alignment horizontal="left" vertical="center"/>
    </xf>
    <xf numFmtId="0" fontId="47" fillId="12" borderId="48" xfId="0" applyFont="1" applyFill="1" applyBorder="1" applyAlignment="1">
      <alignment horizontal="left" vertical="center"/>
    </xf>
    <xf numFmtId="0" fontId="43" fillId="0" borderId="35" xfId="0" applyFont="1" applyBorder="1" applyAlignment="1">
      <alignment horizontal="center" vertical="center"/>
    </xf>
    <xf numFmtId="0" fontId="48" fillId="0" borderId="35" xfId="0" applyFont="1" applyBorder="1" applyAlignment="1">
      <alignment horizontal="justify" wrapText="1"/>
    </xf>
    <xf numFmtId="0" fontId="49" fillId="4" borderId="35" xfId="0" applyFont="1" applyFill="1" applyBorder="1" applyAlignment="1">
      <alignment horizontal="left" vertical="top" wrapText="1"/>
    </xf>
    <xf numFmtId="0" fontId="50" fillId="4" borderId="47" xfId="0" applyFont="1" applyFill="1" applyBorder="1" applyAlignment="1">
      <alignment horizontal="justify" wrapText="1"/>
    </xf>
    <xf numFmtId="0" fontId="48" fillId="0" borderId="35" xfId="0" applyFont="1" applyBorder="1" applyAlignment="1">
      <alignment horizontal="justify" vertical="top" wrapText="1"/>
    </xf>
    <xf numFmtId="0" fontId="48" fillId="0" borderId="0" xfId="0" applyFont="1" applyAlignment="1">
      <alignment horizontal="justify" vertical="center" wrapText="1"/>
    </xf>
    <xf numFmtId="0" fontId="51" fillId="4" borderId="35" xfId="0" applyFont="1" applyFill="1" applyBorder="1" applyAlignment="1">
      <alignment horizontal="center" vertical="center"/>
    </xf>
    <xf numFmtId="0" fontId="0" fillId="4" borderId="35" xfId="0" applyFill="1" applyBorder="1"/>
    <xf numFmtId="0" fontId="0" fillId="0" borderId="35" xfId="0" applyBorder="1"/>
    <xf numFmtId="0" fontId="52" fillId="0" borderId="35" xfId="0" applyFont="1" applyBorder="1" applyAlignment="1">
      <alignment horizontal="justify" vertical="center" wrapText="1"/>
    </xf>
    <xf numFmtId="0" fontId="0" fillId="0" borderId="49" xfId="0" applyBorder="1"/>
    <xf numFmtId="0" fontId="48" fillId="0" borderId="35" xfId="0" applyFont="1" applyBorder="1" applyAlignment="1">
      <alignment horizontal="justify" vertical="center" wrapText="1"/>
    </xf>
    <xf numFmtId="49" fontId="51" fillId="4" borderId="35" xfId="0" applyNumberFormat="1" applyFont="1" applyFill="1" applyBorder="1" applyAlignment="1">
      <alignment horizontal="center" vertical="center"/>
    </xf>
    <xf numFmtId="0" fontId="51" fillId="4" borderId="36" xfId="0" applyFont="1" applyFill="1" applyBorder="1" applyAlignment="1">
      <alignment horizontal="center" vertical="center"/>
    </xf>
    <xf numFmtId="0" fontId="48" fillId="0" borderId="0" xfId="0" applyFont="1" applyAlignment="1">
      <alignment horizontal="justify" vertical="top" wrapText="1"/>
    </xf>
    <xf numFmtId="0" fontId="53" fillId="0" borderId="43" xfId="0" applyFont="1" applyFill="1" applyBorder="1" applyAlignment="1">
      <alignment horizontal="center" vertical="center" wrapText="1"/>
    </xf>
    <xf numFmtId="0" fontId="53" fillId="0" borderId="50" xfId="0" applyFont="1" applyFill="1" applyBorder="1" applyAlignment="1">
      <alignment horizontal="center" vertical="center" wrapText="1"/>
    </xf>
    <xf numFmtId="0" fontId="54" fillId="0" borderId="45" xfId="0" applyFont="1" applyFill="1" applyBorder="1" applyAlignment="1">
      <alignment vertical="center" wrapText="1"/>
    </xf>
    <xf numFmtId="0" fontId="55" fillId="0" borderId="45" xfId="0" applyFont="1" applyFill="1" applyBorder="1" applyAlignment="1">
      <alignment horizontal="center" vertical="center" wrapText="1"/>
    </xf>
    <xf numFmtId="0" fontId="54" fillId="0" borderId="51" xfId="0" applyFont="1" applyFill="1" applyBorder="1" applyAlignment="1">
      <alignment horizontal="center" vertical="center" wrapText="1"/>
    </xf>
    <xf numFmtId="0" fontId="47" fillId="12" borderId="49" xfId="0" applyFont="1" applyFill="1" applyBorder="1" applyAlignment="1">
      <alignment horizontal="left" vertical="center"/>
    </xf>
    <xf numFmtId="0" fontId="49" fillId="4" borderId="35" xfId="0" applyFont="1" applyFill="1" applyBorder="1" applyAlignment="1">
      <alignment vertical="top" wrapText="1"/>
    </xf>
    <xf numFmtId="58" fontId="49" fillId="4" borderId="35" xfId="0" applyNumberFormat="1" applyFont="1" applyFill="1" applyBorder="1" applyAlignment="1">
      <alignment horizontal="center" vertical="center" wrapText="1"/>
    </xf>
    <xf numFmtId="0" fontId="0" fillId="0" borderId="35" xfId="0" applyFill="1" applyBorder="1"/>
  </cellXfs>
  <cellStyles count="50">
    <cellStyle name="Normal" xfId="0" builtinId="0"/>
    <cellStyle name="Título 3" xfId="1" builtinId="18"/>
    <cellStyle name="Moneda [0]" xfId="2" builtinId="7"/>
    <cellStyle name="40% - Énfasis1" xfId="3" builtinId="31"/>
    <cellStyle name="Coma [0]" xfId="4" builtinId="6"/>
    <cellStyle name="Moneda" xfId="5" builtinId="4"/>
    <cellStyle name="Normal 3" xfId="6"/>
    <cellStyle name="Coma" xfId="7" builtinId="3"/>
    <cellStyle name="Porcentaje" xfId="8" builtinId="5"/>
    <cellStyle name="Hipervínculo" xfId="9" builtinId="8"/>
    <cellStyle name="Hipervínculo visitado" xfId="10" builtinId="9"/>
    <cellStyle name="Salida" xfId="11" builtinId="21"/>
    <cellStyle name="Nota" xfId="12" builtinId="10"/>
    <cellStyle name="Título 2" xfId="13" builtinId="17"/>
    <cellStyle name="Texto de advertencia" xfId="14" builtinId="11"/>
    <cellStyle name="Título" xfId="15" builtinId="15"/>
    <cellStyle name="Texto explicativo" xfId="16" builtinId="53"/>
    <cellStyle name="Título 1" xfId="17" builtinId="16"/>
    <cellStyle name="Título 4" xfId="18" builtinId="19"/>
    <cellStyle name="Entrada" xfId="19" builtinId="20"/>
    <cellStyle name="Cálculo" xfId="20" builtinId="22"/>
    <cellStyle name="Celda de comprobación" xfId="21" builtinId="23"/>
    <cellStyle name="Celda vinculada" xfId="22" builtinId="24"/>
    <cellStyle name="Total" xfId="23" builtinId="25"/>
    <cellStyle name="Correcto" xfId="24" builtinId="26"/>
    <cellStyle name="40% - Énfasis5" xfId="25" builtinId="47"/>
    <cellStyle name="Incorrecto" xfId="26" builtinId="27"/>
    <cellStyle name="Neutro" xfId="27" builtinId="28"/>
    <cellStyle name="20% - Énfasis5" xfId="28" builtinId="46"/>
    <cellStyle name="Énfasis1" xfId="29" builtinId="29"/>
    <cellStyle name="20% - Énfasis1" xfId="30" builtinId="30"/>
    <cellStyle name="60% - Énfasis1" xfId="31" builtinId="32"/>
    <cellStyle name="20% - Énfasis6" xfId="32" builtinId="50"/>
    <cellStyle name="Énfasis2" xfId="33" builtinId="33"/>
    <cellStyle name="20% - Énfasis2" xfId="34" builtinId="34"/>
    <cellStyle name="40% - Énfasis2" xfId="35" builtinId="35"/>
    <cellStyle name="60% - Énfasis2" xfId="36" builtinId="36"/>
    <cellStyle name="Énfasis3" xfId="37" builtinId="37"/>
    <cellStyle name="20% - Énfasis3" xfId="38" builtinId="38"/>
    <cellStyle name="40% - Énfasis3" xfId="39" builtinId="39"/>
    <cellStyle name="60% - Énfasis3" xfId="40" builtinId="40"/>
    <cellStyle name="Énfasis4" xfId="41" builtinId="41"/>
    <cellStyle name="20% - Énfasis4" xfId="42" builtinId="42"/>
    <cellStyle name="40% - Énfasis4" xfId="43" builtinId="43"/>
    <cellStyle name="60% - Énfasis4" xfId="44" builtinId="44"/>
    <cellStyle name="Énfasis5" xfId="45" builtinId="45"/>
    <cellStyle name="60% - Énfasis5" xfId="46" builtinId="48"/>
    <cellStyle name="Énfasis6" xfId="47" builtinId="49"/>
    <cellStyle name="40% - Énfasis6" xfId="48" builtinId="51"/>
    <cellStyle name="60% - Énfasis6" xfId="49" builtinId="52"/>
  </cellStyles>
  <dxfs count="1">
    <dxf>
      <font>
        <color rgb="FF9C0006"/>
      </font>
      <fill>
        <patternFill patternType="solid">
          <bgColor rgb="FFFFC7CE"/>
        </patternFill>
      </fill>
    </dxf>
  </dxfs>
  <tableStyles count="0" defaultTableStyle="TableStyleMedium2" defaultPivotStyle="PivotStyleLight16"/>
  <colors>
    <mruColors>
      <color rgb="00323333"/>
      <color rgb="008338EB"/>
      <color rgb="0037AAFE"/>
      <color rgb="00FF9F1D"/>
      <color rgb="008064A2"/>
      <color rgb="00FE0000"/>
      <color rgb="00008E40"/>
      <color rgb="00FFD85D"/>
      <color rgb="0000863D"/>
      <color rgb="008E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radarChart>
        <c:radarStyle val="marker"/>
        <c:varyColors val="0"/>
        <c:ser>
          <c:idx val="0"/>
          <c:order val="0"/>
          <c:tx>
            <c:strRef>
              <c:f>Resumen!$F$10</c:f>
              <c:strCache>
                <c:ptCount val="1"/>
                <c:pt idx="0">
                  <c:v>Valor</c:v>
                </c:pt>
              </c:strCache>
            </c:strRef>
          </c:tx>
          <c:spPr>
            <a:ln w="63500" cap="rnd">
              <a:solidFill>
                <a:srgbClr val="8338EB"/>
              </a:solidFill>
              <a:round/>
            </a:ln>
            <a:effectLst>
              <a:outerShdw blurRad="50800" dist="38100" dir="2700000" algn="tl" rotWithShape="0">
                <a:prstClr val="black">
                  <a:alpha val="40000"/>
                </a:prstClr>
              </a:outerShdw>
            </a:effectLst>
          </c:spPr>
          <c:marker>
            <c:symbol val="none"/>
          </c:marker>
          <c:dLbls>
            <c:delete val="1"/>
          </c:dLbls>
          <c:cat>
            <c:strRef>
              <c:f>Resumen!$B$11:$B$34</c:f>
              <c:strCache>
                <c:ptCount val="24"/>
                <c:pt idx="0">
                  <c:v>1.1</c:v>
                </c:pt>
                <c:pt idx="1">
                  <c:v>1.2</c:v>
                </c:pt>
                <c:pt idx="2">
                  <c:v>1.3</c:v>
                </c:pt>
                <c:pt idx="3">
                  <c:v>1.4</c:v>
                </c:pt>
                <c:pt idx="4">
                  <c:v>1.5</c:v>
                </c:pt>
                <c:pt idx="5">
                  <c:v>1.6</c:v>
                </c:pt>
                <c:pt idx="6">
                  <c:v>1.7</c:v>
                </c:pt>
                <c:pt idx="7">
                  <c:v>1.8</c:v>
                </c:pt>
                <c:pt idx="8">
                  <c:v>1.9</c:v>
                </c:pt>
                <c:pt idx="9" c:formatCode="@">
                  <c:v> 1.10</c:v>
                </c:pt>
                <c:pt idx="10">
                  <c:v>1.11</c:v>
                </c:pt>
                <c:pt idx="11">
                  <c:v>1.12</c:v>
                </c:pt>
                <c:pt idx="12">
                  <c:v>1.13</c:v>
                </c:pt>
                <c:pt idx="13">
                  <c:v>1.14</c:v>
                </c:pt>
                <c:pt idx="14">
                  <c:v>1.15</c:v>
                </c:pt>
                <c:pt idx="15">
                  <c:v>1.16</c:v>
                </c:pt>
                <c:pt idx="16">
                  <c:v>1.17</c:v>
                </c:pt>
                <c:pt idx="17">
                  <c:v>1.18</c:v>
                </c:pt>
                <c:pt idx="18">
                  <c:v>1.19</c:v>
                </c:pt>
                <c:pt idx="19" c:formatCode="@">
                  <c:v>1.20</c:v>
                </c:pt>
                <c:pt idx="20">
                  <c:v>1.21</c:v>
                </c:pt>
                <c:pt idx="21">
                  <c:v>1.22</c:v>
                </c:pt>
                <c:pt idx="22">
                  <c:v>1.23</c:v>
                </c:pt>
                <c:pt idx="23">
                  <c:v>1.24</c:v>
                </c:pt>
              </c:strCache>
            </c:strRef>
          </c:cat>
          <c:val>
            <c:numRef>
              <c:f>Resumen!$F$11:$F$34</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axId val="957546720"/>
        <c:axId val="961900592"/>
      </c:radarChart>
      <c:catAx>
        <c:axId val="9575467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61900592"/>
        <c:crosses val="autoZero"/>
        <c:auto val="1"/>
        <c:lblAlgn val="ctr"/>
        <c:lblOffset val="100"/>
        <c:noMultiLvlLbl val="0"/>
      </c:catAx>
      <c:valAx>
        <c:axId val="961900592"/>
        <c:scaling>
          <c:orientation val="minMax"/>
          <c:max val="0.9"/>
        </c:scaling>
        <c:delete val="0"/>
        <c:axPos val="l"/>
        <c:majorGridlines>
          <c:spPr>
            <a:ln w="6350"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575467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s-MX" sz="1050" b="0">
          <a:latin typeface="Newslab Book" panose="02000000000000000000" pitchFamily="50" charset="0"/>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Resumen!$F$10</c:f>
              <c:strCache>
                <c:ptCount val="1"/>
                <c:pt idx="0">
                  <c:v>Valor</c:v>
                </c:pt>
              </c:strCache>
            </c:strRef>
          </c:tx>
          <c:spPr>
            <a:ln w="63500" cap="rnd">
              <a:solidFill>
                <a:srgbClr val="8338EB"/>
              </a:solidFill>
              <a:round/>
            </a:ln>
            <a:effectLst>
              <a:outerShdw blurRad="50800" dist="38100" dir="2700000" algn="tl" rotWithShape="0">
                <a:prstClr val="black">
                  <a:alpha val="40000"/>
                </a:prstClr>
              </a:outerShdw>
            </a:effectLst>
          </c:spPr>
          <c:marker>
            <c:symbol val="none"/>
          </c:marker>
          <c:dPt>
            <c:idx val="11"/>
            <c:marker>
              <c:symbol val="none"/>
            </c:marker>
            <c:bubble3D val="0"/>
            <c:spPr>
              <a:ln w="63500" cap="rnd">
                <a:solidFill>
                  <a:srgbClr val="8338EB"/>
                </a:solidFill>
                <a:round/>
              </a:ln>
              <a:effectLst>
                <a:outerShdw blurRad="50800" dist="38100" dir="2700000" algn="tl" rotWithShape="0">
                  <a:prstClr val="black">
                    <a:alpha val="40000"/>
                  </a:prstClr>
                </a:outerShdw>
              </a:effectLst>
            </c:spPr>
          </c:dPt>
          <c:dLbls>
            <c:delete val="1"/>
          </c:dLbls>
          <c:cat>
            <c:strRef>
              <c:f>Resumen!$B$40:$B$56</c:f>
              <c:strCache>
                <c:ptCount val="17"/>
                <c:pt idx="0">
                  <c:v>2.1</c:v>
                </c:pt>
                <c:pt idx="1">
                  <c:v>2.2</c:v>
                </c:pt>
                <c:pt idx="2">
                  <c:v>2.3</c:v>
                </c:pt>
                <c:pt idx="3">
                  <c:v>2.4</c:v>
                </c:pt>
                <c:pt idx="4">
                  <c:v>2.5</c:v>
                </c:pt>
                <c:pt idx="5">
                  <c:v>2.6</c:v>
                </c:pt>
                <c:pt idx="6">
                  <c:v>2.7</c:v>
                </c:pt>
                <c:pt idx="7">
                  <c:v>2.8</c:v>
                </c:pt>
                <c:pt idx="8">
                  <c:v>2.9</c:v>
                </c:pt>
                <c:pt idx="9">
                  <c:v>2.10</c:v>
                </c:pt>
                <c:pt idx="10">
                  <c:v>2.11</c:v>
                </c:pt>
                <c:pt idx="11">
                  <c:v>2.12</c:v>
                </c:pt>
                <c:pt idx="12">
                  <c:v>2.13</c:v>
                </c:pt>
                <c:pt idx="13">
                  <c:v>2.14</c:v>
                </c:pt>
                <c:pt idx="14">
                  <c:v>2.15</c:v>
                </c:pt>
                <c:pt idx="15">
                  <c:v>2.16</c:v>
                </c:pt>
                <c:pt idx="16">
                  <c:v>2.17</c:v>
                </c:pt>
              </c:strCache>
            </c:strRef>
          </c:cat>
          <c:val>
            <c:numRef>
              <c:f>Resumen!$F$40:$F$56</c:f>
              <c:numCache>
                <c:formatCode>0.00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showLegendKey val="0"/>
          <c:showVal val="0"/>
          <c:showCatName val="0"/>
          <c:showSerName val="0"/>
          <c:showPercent val="0"/>
          <c:showBubbleSize val="0"/>
        </c:dLbls>
        <c:axId val="957546720"/>
        <c:axId val="961900592"/>
      </c:radarChart>
      <c:catAx>
        <c:axId val="957546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61900592"/>
        <c:crosses val="autoZero"/>
        <c:auto val="1"/>
        <c:lblAlgn val="ctr"/>
        <c:lblOffset val="100"/>
        <c:noMultiLvlLbl val="0"/>
      </c:catAx>
      <c:valAx>
        <c:axId val="961900592"/>
        <c:scaling>
          <c:orientation val="minMax"/>
          <c:max val="1.2"/>
        </c:scaling>
        <c:delete val="0"/>
        <c:axPos val="l"/>
        <c:majorGridlines>
          <c:spPr>
            <a:ln w="6350" cap="rnd" cmpd="sng" algn="ctr">
              <a:solidFill>
                <a:schemeClr val="bg1">
                  <a:lumMod val="85000"/>
                </a:schemeClr>
              </a:solidFill>
              <a:prstDash val="solid"/>
              <a:round/>
            </a:ln>
            <a:effectLst/>
          </c:spPr>
        </c:majorGridlines>
        <c:numFmt formatCode="0.00" sourceLinked="1"/>
        <c:majorTickMark val="cross"/>
        <c:minorTickMark val="none"/>
        <c:tickLblPos val="nextTo"/>
        <c:spPr>
          <a:noFill/>
          <a:ln>
            <a:noFill/>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575467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s-MX" sz="400" b="0" i="0">
          <a:latin typeface="Newslab Thin" panose="02000000000000000000" pitchFamily="2" charset="0"/>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Resumen!$F$10</c:f>
              <c:strCache>
                <c:ptCount val="1"/>
                <c:pt idx="0">
                  <c:v>Valor</c:v>
                </c:pt>
              </c:strCache>
            </c:strRef>
          </c:tx>
          <c:spPr>
            <a:ln w="63500" cap="rnd">
              <a:solidFill>
                <a:srgbClr val="8338EB"/>
              </a:solidFill>
              <a:round/>
            </a:ln>
            <a:effectLst>
              <a:outerShdw blurRad="50800" dist="38100" dir="2700000" algn="tl" rotWithShape="0">
                <a:prstClr val="black">
                  <a:alpha val="40000"/>
                </a:prstClr>
              </a:outerShdw>
            </a:effectLst>
          </c:spPr>
          <c:marker>
            <c:symbol val="none"/>
          </c:marker>
          <c:dLbls>
            <c:delete val="1"/>
          </c:dLbls>
          <c:cat>
            <c:strRef>
              <c:f>Resumen!$B$62:$B$73</c:f>
              <c:strCache>
                <c:ptCount val="12"/>
                <c:pt idx="0">
                  <c:v>3.1</c:v>
                </c:pt>
                <c:pt idx="1">
                  <c:v>3.2</c:v>
                </c:pt>
                <c:pt idx="2">
                  <c:v>3.3</c:v>
                </c:pt>
                <c:pt idx="3">
                  <c:v>3.4</c:v>
                </c:pt>
                <c:pt idx="4">
                  <c:v>3.5</c:v>
                </c:pt>
                <c:pt idx="5">
                  <c:v>3.6</c:v>
                </c:pt>
                <c:pt idx="6">
                  <c:v>3.7</c:v>
                </c:pt>
                <c:pt idx="7">
                  <c:v>3.8</c:v>
                </c:pt>
                <c:pt idx="8">
                  <c:v>3.9</c:v>
                </c:pt>
                <c:pt idx="9">
                  <c:v>3.10</c:v>
                </c:pt>
                <c:pt idx="10">
                  <c:v>3.11</c:v>
                </c:pt>
                <c:pt idx="11">
                  <c:v>3.12</c:v>
                </c:pt>
              </c:strCache>
            </c:strRef>
          </c:cat>
          <c:val>
            <c:numRef>
              <c:f>Resumen!$F$62:$F$73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axId val="957546720"/>
        <c:axId val="961900592"/>
      </c:radarChart>
      <c:catAx>
        <c:axId val="957546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61900592"/>
        <c:crosses val="autoZero"/>
        <c:auto val="1"/>
        <c:lblAlgn val="ctr"/>
        <c:lblOffset val="100"/>
        <c:noMultiLvlLbl val="0"/>
      </c:catAx>
      <c:valAx>
        <c:axId val="961900592"/>
        <c:scaling>
          <c:orientation val="minMax"/>
          <c:max val="1.7"/>
          <c:min val="0"/>
        </c:scaling>
        <c:delete val="0"/>
        <c:axPos val="l"/>
        <c:majorGridlines>
          <c:spPr>
            <a:ln w="6350" cap="flat" cmpd="sng" algn="ctr">
              <a:solidFill>
                <a:schemeClr val="bg1">
                  <a:lumMod val="85000"/>
                </a:schemeClr>
              </a:solidFill>
              <a:prstDash val="solid"/>
              <a:round/>
            </a:ln>
            <a:effectLst/>
          </c:spPr>
        </c:majorGridlines>
        <c:numFmt formatCode="0.00" sourceLinked="1"/>
        <c:majorTickMark val="cross"/>
        <c:minorTickMark val="none"/>
        <c:tickLblPos val="nextTo"/>
        <c:spPr>
          <a:noFill/>
          <a:ln>
            <a:noFill/>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575467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s-MX" sz="1050" b="0" i="0">
          <a:latin typeface="Newslab Book" panose="02000000000000000000" pitchFamily="50" charset="0"/>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Resumen!$F$10</c:f>
              <c:strCache>
                <c:ptCount val="1"/>
                <c:pt idx="0">
                  <c:v>Valor</c:v>
                </c:pt>
              </c:strCache>
            </c:strRef>
          </c:tx>
          <c:spPr>
            <a:ln w="63500" cap="rnd">
              <a:solidFill>
                <a:srgbClr val="8338EB"/>
              </a:solidFill>
              <a:round/>
            </a:ln>
            <a:effectLst>
              <a:outerShdw blurRad="50800" dist="38100" dir="2700000" algn="tl" rotWithShape="0">
                <a:prstClr val="black">
                  <a:alpha val="40000"/>
                </a:prstClr>
              </a:outerShdw>
            </a:effectLst>
          </c:spPr>
          <c:marker>
            <c:symbol val="none"/>
          </c:marker>
          <c:dLbls>
            <c:delete val="1"/>
          </c:dLbls>
          <c:cat>
            <c:strRef>
              <c:f>Resumen!$B$79:$B$88</c:f>
              <c:strCache>
                <c:ptCount val="10"/>
                <c:pt idx="0">
                  <c:v>4.1</c:v>
                </c:pt>
                <c:pt idx="1">
                  <c:v>4.2</c:v>
                </c:pt>
                <c:pt idx="2">
                  <c:v>4.3</c:v>
                </c:pt>
                <c:pt idx="3">
                  <c:v>4.4</c:v>
                </c:pt>
                <c:pt idx="4">
                  <c:v>4.5</c:v>
                </c:pt>
                <c:pt idx="5">
                  <c:v>4.6</c:v>
                </c:pt>
                <c:pt idx="6">
                  <c:v>4.7</c:v>
                </c:pt>
                <c:pt idx="7">
                  <c:v>4.8</c:v>
                </c:pt>
                <c:pt idx="8">
                  <c:v>4.9</c:v>
                </c:pt>
                <c:pt idx="9">
                  <c:v>4.10</c:v>
                </c:pt>
              </c:strCache>
            </c:strRef>
          </c:cat>
          <c:val>
            <c:numRef>
              <c:f>Resumen!$F$79:$F$88</c:f>
              <c:numCache>
                <c:formatCode>0.00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axId val="957546720"/>
        <c:axId val="961900592"/>
      </c:radarChart>
      <c:catAx>
        <c:axId val="957546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61900592"/>
        <c:crosses val="autoZero"/>
        <c:auto val="1"/>
        <c:lblAlgn val="ctr"/>
        <c:lblOffset val="100"/>
        <c:noMultiLvlLbl val="0"/>
      </c:catAx>
      <c:valAx>
        <c:axId val="961900592"/>
        <c:scaling>
          <c:orientation val="minMax"/>
          <c:max val="2"/>
        </c:scaling>
        <c:delete val="0"/>
        <c:axPos val="l"/>
        <c:majorGridlines>
          <c:spPr>
            <a:ln w="6350" cap="flat" cmpd="sng" algn="ctr">
              <a:solidFill>
                <a:schemeClr val="bg1">
                  <a:lumMod val="85000"/>
                </a:schemeClr>
              </a:solidFill>
              <a:prstDash val="solid"/>
              <a:round/>
            </a:ln>
            <a:effectLst/>
          </c:spPr>
        </c:majorGridlines>
        <c:numFmt formatCode="0.00" sourceLinked="1"/>
        <c:majorTickMark val="cross"/>
        <c:minorTickMark val="none"/>
        <c:tickLblPos val="nextTo"/>
        <c:spPr>
          <a:noFill/>
          <a:ln>
            <a:noFill/>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575467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s-MX" sz="1050" b="0" i="0">
          <a:latin typeface="Newslab Book" panose="02000000000000000000" pitchFamily="50" charset="0"/>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855093012084784"/>
          <c:y val="0.0731770760005797"/>
          <c:w val="0.846583408726361"/>
          <c:h val="0.838492329753633"/>
        </c:manualLayout>
      </c:layout>
      <c:radarChart>
        <c:radarStyle val="marker"/>
        <c:varyColors val="0"/>
        <c:ser>
          <c:idx val="0"/>
          <c:order val="0"/>
          <c:tx>
            <c:strRef>
              <c:f>Resumen!$F$10</c:f>
              <c:strCache>
                <c:ptCount val="1"/>
                <c:pt idx="0">
                  <c:v>Valor</c:v>
                </c:pt>
              </c:strCache>
            </c:strRef>
          </c:tx>
          <c:spPr>
            <a:ln w="63500" cap="rnd">
              <a:solidFill>
                <a:srgbClr val="8338EB"/>
              </a:solidFill>
              <a:round/>
            </a:ln>
            <a:effectLst>
              <a:outerShdw blurRad="50800" dist="38100" dir="2700000" algn="tl" rotWithShape="0">
                <a:prstClr val="black">
                  <a:alpha val="40000"/>
                </a:prstClr>
              </a:outerShdw>
            </a:effectLst>
          </c:spPr>
          <c:marker>
            <c:symbol val="none"/>
          </c:marker>
          <c:dLbls>
            <c:delete val="1"/>
          </c:dLbls>
          <c:cat>
            <c:numRef>
              <c:f>Resumen!$B$94:$B$97</c:f>
              <c:numCache>
                <c:formatCode>General</c:formatCode>
                <c:ptCount val="4"/>
                <c:pt idx="0">
                  <c:v>5.1</c:v>
                </c:pt>
                <c:pt idx="1">
                  <c:v>5.2</c:v>
                </c:pt>
                <c:pt idx="2">
                  <c:v>5.3</c:v>
                </c:pt>
                <c:pt idx="3">
                  <c:v>5.4</c:v>
                </c:pt>
              </c:numCache>
            </c:numRef>
          </c:cat>
          <c:val>
            <c:numRef>
              <c:f>Resumen!$F$94:$F$97</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axId val="957546720"/>
        <c:axId val="961900592"/>
      </c:radarChart>
      <c:catAx>
        <c:axId val="957546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61900592"/>
        <c:crosses val="autoZero"/>
        <c:auto val="1"/>
        <c:lblAlgn val="ctr"/>
        <c:lblOffset val="100"/>
        <c:noMultiLvlLbl val="0"/>
      </c:catAx>
      <c:valAx>
        <c:axId val="961900592"/>
        <c:scaling>
          <c:orientation val="minMax"/>
          <c:max val="5"/>
        </c:scaling>
        <c:delete val="0"/>
        <c:axPos val="l"/>
        <c:majorGridlines>
          <c:spPr>
            <a:ln w="6350" cap="flat" cmpd="sng" algn="ctr">
              <a:solidFill>
                <a:schemeClr val="bg1">
                  <a:lumMod val="85000"/>
                </a:schemeClr>
              </a:solidFill>
              <a:prstDash val="solid"/>
              <a:round/>
            </a:ln>
            <a:effectLst/>
          </c:spPr>
        </c:majorGridlines>
        <c:numFmt formatCode="0.00" sourceLinked="1"/>
        <c:majorTickMark val="cross"/>
        <c:minorTickMark val="none"/>
        <c:tickLblPos val="nextTo"/>
        <c:spPr>
          <a:noFill/>
          <a:ln>
            <a:noFill/>
          </a:ln>
          <a:effectLst/>
        </c:spPr>
        <c:txPr>
          <a:bodyPr rot="-60000000" spcFirstLastPara="1" vertOverflow="ellipsis" vert="horz" wrap="square" anchor="ctr" anchorCtr="1"/>
          <a:lstStyle/>
          <a:p>
            <a:pPr>
              <a:defRPr lang="es-MX" sz="1050" b="0" i="0" u="none" strike="noStrike" kern="1200" baseline="0">
                <a:solidFill>
                  <a:schemeClr val="tx1">
                    <a:lumMod val="65000"/>
                    <a:lumOff val="35000"/>
                  </a:schemeClr>
                </a:solidFill>
                <a:latin typeface="Newslab Book" panose="02000000000000000000" pitchFamily="50" charset="0"/>
                <a:ea typeface="+mn-ea"/>
                <a:cs typeface="+mn-cs"/>
              </a:defRPr>
            </a:pPr>
          </a:p>
        </c:txPr>
        <c:crossAx val="9575467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s-MX" sz="1050" b="0" i="0">
          <a:latin typeface="Newslab Book" panose="02000000000000000000" pitchFamily="50" charset="0"/>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63500" cap="rnd">
              <a:solidFill>
                <a:srgbClr val="8338EB"/>
              </a:solidFill>
              <a:round/>
            </a:ln>
            <a:effectLst>
              <a:outerShdw blurRad="50800" dist="38100" dir="2700000" algn="tl" rotWithShape="0">
                <a:prstClr val="black">
                  <a:alpha val="40000"/>
                </a:prstClr>
              </a:outerShdw>
            </a:effectLst>
          </c:spPr>
          <c:marker>
            <c:symbol val="square"/>
            <c:size val="11"/>
            <c:spPr>
              <a:noFill/>
              <a:ln w="19050">
                <a:solidFill>
                  <a:srgbClr val="7030A0"/>
                </a:solidFill>
              </a:ln>
              <a:effectLst>
                <a:outerShdw blurRad="50800" dist="38100" dir="2700000" algn="tl" rotWithShape="0">
                  <a:prstClr val="black">
                    <a:alpha val="40000"/>
                  </a:prstClr>
                </a:outerShdw>
              </a:effectLst>
            </c:spPr>
          </c:marker>
          <c:dLbls>
            <c:delete val="1"/>
          </c:dLbls>
          <c:cat>
            <c:strRef>
              <c:f>Resumen!$C$102:$C$106</c:f>
              <c:strCache>
                <c:ptCount val="5"/>
                <c:pt idx="0">
                  <c:v>Ambiente de Control</c:v>
                </c:pt>
                <c:pt idx="1">
                  <c:v>Evaluación de Riesgos</c:v>
                </c:pt>
                <c:pt idx="2">
                  <c:v>Actividades de Control</c:v>
                </c:pt>
                <c:pt idx="3">
                  <c:v>Información y comunicación</c:v>
                </c:pt>
                <c:pt idx="4">
                  <c:v>Supervisión y Monitoreo</c:v>
                </c:pt>
              </c:strCache>
            </c:strRef>
          </c:cat>
          <c:val>
            <c:numRef>
              <c:f>Resumen!$D$102:$D$106</c:f>
              <c:numCache>
                <c:formatCode>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8472456"/>
        <c:axId val="508473112"/>
      </c:lineChart>
      <c:catAx>
        <c:axId val="508472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1200" b="1" i="0" u="none" strike="noStrike" kern="1200" baseline="0">
                <a:solidFill>
                  <a:srgbClr val="323333"/>
                </a:solidFill>
                <a:latin typeface="Newslab Light" panose="02000000000000000000" pitchFamily="50" charset="0"/>
                <a:ea typeface="+mn-ea"/>
                <a:cs typeface="+mn-cs"/>
              </a:defRPr>
            </a:pPr>
          </a:p>
        </c:txPr>
        <c:crossAx val="508473112"/>
        <c:crosses val="autoZero"/>
        <c:auto val="1"/>
        <c:lblAlgn val="ctr"/>
        <c:lblOffset val="100"/>
        <c:noMultiLvlLbl val="0"/>
      </c:catAx>
      <c:valAx>
        <c:axId val="508473112"/>
        <c:scaling>
          <c:orientation val="minMax"/>
          <c:max val="2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s-MX" sz="1200" b="1" i="0" u="none" strike="noStrike" kern="1200" baseline="0">
                <a:solidFill>
                  <a:schemeClr val="tx1">
                    <a:lumMod val="65000"/>
                    <a:lumOff val="35000"/>
                  </a:schemeClr>
                </a:solidFill>
                <a:latin typeface="Newslab Light" panose="02000000000000000000" pitchFamily="50" charset="0"/>
                <a:ea typeface="+mn-ea"/>
                <a:cs typeface="+mn-cs"/>
              </a:defRPr>
            </a:pPr>
          </a:p>
        </c:txPr>
        <c:crossAx val="508472456"/>
        <c:crossesAt val="1"/>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s-MX"/>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spPr/>
          <c:explosion val="0"/>
          <c:dPt>
            <c:idx val="0"/>
            <c:bubble3D val="0"/>
            <c:spPr>
              <a:solidFill>
                <a:srgbClr val="FF9F1D"/>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rgbClr val="8338EB"/>
              </a:solidFill>
              <a:ln>
                <a:noFill/>
              </a:ln>
              <a:effectLst>
                <a:outerShdw blurRad="50800" dist="38100" dir="2700000" algn="tl" rotWithShape="0">
                  <a:prstClr val="black">
                    <a:alpha val="40000"/>
                  </a:prstClr>
                </a:outerShdw>
              </a:effectLst>
              <a:scene3d>
                <a:camera prst="orthographicFront"/>
                <a:lightRig rig="threePt" dir="t">
                  <a:rot lat="0" lon="0" rev="1200000"/>
                </a:lightRig>
              </a:scene3d>
              <a:sp3d>
                <a:bevelT w="63500" h="25400" prst="relaxedInset"/>
              </a:sp3d>
            </c:spPr>
          </c:dPt>
          <c:dLbls>
            <c:delete val="1"/>
          </c:dLbls>
          <c:val>
            <c:numRef>
              <c:f>(Resumen!$A$107,Resumen!$D$107)</c:f>
              <c:numCache>
                <c:formatCode>General</c:formatCode>
                <c:ptCount val="2"/>
                <c:pt idx="0">
                  <c:v>100</c:v>
                </c:pt>
                <c:pt idx="1" c:formatCode="0.00">
                  <c:v>0</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s-MX"/>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533507146881182"/>
          <c:y val="0.0192771243644922"/>
          <c:w val="0.857694306514514"/>
          <c:h val="0.808974130122903"/>
        </c:manualLayout>
      </c:layout>
      <c:barChart>
        <c:barDir val="bar"/>
        <c:grouping val="clustered"/>
        <c:varyColors val="0"/>
        <c:ser>
          <c:idx val="0"/>
          <c:order val="0"/>
          <c:spPr>
            <a:solidFill>
              <a:srgbClr val="7118E8"/>
            </a:solidFill>
            <a:ln>
              <a:noFill/>
            </a:ln>
            <a:effectLst>
              <a:outerShdw blurRad="76200" dist="38100" dir="5400000" rotWithShape="0">
                <a:srgbClr val="000000">
                  <a:alpha val="60000"/>
                </a:srgbClr>
              </a:outerShdw>
            </a:effectLst>
            <a:scene3d>
              <a:camera prst="orthographicFront"/>
              <a:lightRig rig="threePt" dir="tl">
                <a:rot lat="0" lon="0" rev="19800000"/>
              </a:lightRig>
            </a:scene3d>
            <a:sp3d prstMaterial="plastic">
              <a:bevelT w="25400" h="19050" prst="coolSlant"/>
            </a:sp3d>
          </c:spPr>
          <c:invertIfNegative val="0"/>
          <c:dLbls>
            <c:delete val="1"/>
          </c:dLbls>
          <c:cat>
            <c:strRef>
              <c:f>Resumen!$C$102:$C$106</c:f>
              <c:strCache>
                <c:ptCount val="5"/>
                <c:pt idx="0">
                  <c:v>Ambiente de Control</c:v>
                </c:pt>
                <c:pt idx="1">
                  <c:v>Evaluación de Riesgos</c:v>
                </c:pt>
                <c:pt idx="2">
                  <c:v>Actividades de Control</c:v>
                </c:pt>
                <c:pt idx="3">
                  <c:v>Información y comunicación</c:v>
                </c:pt>
                <c:pt idx="4">
                  <c:v>Supervisión y Monitoreo</c:v>
                </c:pt>
              </c:strCache>
            </c:strRef>
          </c:cat>
          <c:val>
            <c:numRef>
              <c:f>Resumen!$D$102:$D$106</c:f>
              <c:numCache>
                <c:formatCode>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8"/>
        <c:overlap val="100"/>
        <c:axId val="645454264"/>
        <c:axId val="645456232"/>
      </c:barChart>
      <c:catAx>
        <c:axId val="645454264"/>
        <c:scaling>
          <c:orientation val="minMax"/>
        </c:scaling>
        <c:delete val="1"/>
        <c:axPos val="l"/>
        <c:majorGridlines>
          <c:spPr>
            <a:ln w="9525" cap="flat" cmpd="sng" algn="ctr">
              <a:solidFill>
                <a:schemeClr val="bg1">
                  <a:lumMod val="65000"/>
                </a:schemeClr>
              </a:solidFill>
              <a:round/>
            </a:ln>
            <a:effectLst/>
          </c:spPr>
        </c:majorGridlines>
        <c:minorGridlines>
          <c:spPr>
            <a:ln>
              <a:solidFill>
                <a:schemeClr val="tx2">
                  <a:lumMod val="5000"/>
                  <a:lumOff val="95000"/>
                </a:schemeClr>
              </a:solidFill>
            </a:ln>
            <a:effectLst/>
          </c:spPr>
        </c:minorGridlines>
        <c:numFmt formatCode="General" sourceLinked="1"/>
        <c:majorTickMark val="out"/>
        <c:minorTickMark val="none"/>
        <c:tickLblPos val="nextTo"/>
        <c:txPr>
          <a:bodyPr rot="-60000000" spcFirstLastPara="0" vertOverflow="ellipsis" vert="horz" wrap="square" anchor="ctr" anchorCtr="1"/>
          <a:lstStyle/>
          <a:p>
            <a:pPr>
              <a:defRPr lang="es-MX" sz="1050" b="0" i="0" u="none" strike="noStrike" kern="1200" baseline="0">
                <a:solidFill>
                  <a:schemeClr val="tx2"/>
                </a:solidFill>
                <a:latin typeface="Newslab Bold" panose="02000000000000000000" pitchFamily="50" charset="0"/>
                <a:ea typeface="+mn-ea"/>
                <a:cs typeface="+mn-cs"/>
              </a:defRPr>
            </a:pPr>
          </a:p>
        </c:txPr>
        <c:crossAx val="645456232"/>
        <c:crosses val="autoZero"/>
        <c:auto val="1"/>
        <c:lblAlgn val="ctr"/>
        <c:lblOffset val="100"/>
        <c:noMultiLvlLbl val="0"/>
      </c:catAx>
      <c:valAx>
        <c:axId val="645456232"/>
        <c:scaling>
          <c:orientation val="minMax"/>
          <c:max val="20"/>
        </c:scaling>
        <c:delete val="0"/>
        <c:axPos val="b"/>
        <c:majorGridlines>
          <c:spPr>
            <a:ln w="9525" cap="flat" cmpd="sng" algn="ctr">
              <a:solidFill>
                <a:schemeClr val="tx2">
                  <a:lumMod val="15000"/>
                  <a:lumOff val="85000"/>
                </a:schemeClr>
              </a:solidFill>
              <a:round/>
            </a:ln>
            <a:effectLst/>
          </c:spPr>
        </c:majorGridlines>
        <c:minorGridlines>
          <c:spPr>
            <a:ln>
              <a:solidFill>
                <a:schemeClr val="bg1">
                  <a:lumMod val="85000"/>
                </a:schemeClr>
              </a:solidFill>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s-MX" sz="800" b="0" i="0" u="none" strike="noStrike" kern="1200" baseline="0">
                <a:solidFill>
                  <a:srgbClr val="8338EB"/>
                </a:solidFill>
                <a:latin typeface="Newslab Bold" panose="02000000000000000000" pitchFamily="50" charset="0"/>
                <a:ea typeface="+mn-ea"/>
                <a:cs typeface="+mn-cs"/>
              </a:defRPr>
            </a:pPr>
          </a:p>
        </c:txPr>
        <c:crossAx val="6454542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lang="es-MX" sz="1050">
          <a:latin typeface="Newslab Bold" panose="02000000000000000000" pitchFamily="50" charset="0"/>
        </a:defRPr>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7">
  <a:schemeClr val="accent4"/>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9" Type="http://schemas.openxmlformats.org/officeDocument/2006/relationships/image" Target="../media/image3.png"/><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0" Type="http://schemas.openxmlformats.org/officeDocument/2006/relationships/image" Target="../media/image4.png"/><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11</xdr:col>
      <xdr:colOff>361950</xdr:colOff>
      <xdr:row>0</xdr:row>
      <xdr:rowOff>180975</xdr:rowOff>
    </xdr:from>
    <xdr:to>
      <xdr:col>13</xdr:col>
      <xdr:colOff>714375</xdr:colOff>
      <xdr:row>0</xdr:row>
      <xdr:rowOff>733425</xdr:rowOff>
    </xdr:to>
    <xdr:sp>
      <xdr:nvSpPr>
        <xdr:cNvPr id="3" name="Rectángulo 2"/>
        <xdr:cNvSpPr/>
      </xdr:nvSpPr>
      <xdr:spPr>
        <a:xfrm>
          <a:off x="8305800" y="180975"/>
          <a:ext cx="2381250" cy="552450"/>
        </a:xfrm>
        <a:prstGeom prst="rect">
          <a:avLst/>
        </a:prstGeom>
        <a:solidFill>
          <a:srgbClr val="8E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t>LOGO INSTITUCIONAL</a:t>
          </a:r>
          <a:endParaRPr lang="es-MX"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12</xdr:row>
      <xdr:rowOff>47626</xdr:rowOff>
    </xdr:from>
    <xdr:to>
      <xdr:col>1</xdr:col>
      <xdr:colOff>5191125</xdr:colOff>
      <xdr:row>12</xdr:row>
      <xdr:rowOff>2581276</xdr:rowOff>
    </xdr:to>
    <xdr:pic>
      <xdr:nvPicPr>
        <xdr:cNvPr id="3" name="Imagen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504825" y="5276850"/>
          <a:ext cx="5133975" cy="2533650"/>
        </a:xfrm>
        <a:prstGeom prst="rect">
          <a:avLst/>
        </a:prstGeom>
      </xdr:spPr>
    </xdr:pic>
    <xdr:clientData/>
  </xdr:twoCellAnchor>
  <xdr:twoCellAnchor>
    <xdr:from>
      <xdr:col>0</xdr:col>
      <xdr:colOff>304800</xdr:colOff>
      <xdr:row>1</xdr:row>
      <xdr:rowOff>47625</xdr:rowOff>
    </xdr:from>
    <xdr:to>
      <xdr:col>1</xdr:col>
      <xdr:colOff>1550670</xdr:colOff>
      <xdr:row>1</xdr:row>
      <xdr:rowOff>731520</xdr:rowOff>
    </xdr:to>
    <xdr:pic>
      <xdr:nvPicPr>
        <xdr:cNvPr id="2" name="Imagen 40"/>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04800" y="247650"/>
          <a:ext cx="1693545" cy="683895"/>
        </a:xfrm>
        <a:prstGeom prst="rect">
          <a:avLst/>
        </a:prstGeom>
        <a:noFill/>
        <a:ln>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oneCellAnchor>
    <xdr:from>
      <xdr:col>7</xdr:col>
      <xdr:colOff>8021</xdr:colOff>
      <xdr:row>9</xdr:row>
      <xdr:rowOff>27910</xdr:rowOff>
    </xdr:from>
    <xdr:ext cx="5790991" cy="5484774"/>
    <xdr:graphicFrame>
      <xdr:nvGraphicFramePr>
        <xdr:cNvPr id="2" name="Gráfico 1"/>
        <xdr:cNvGraphicFramePr/>
      </xdr:nvGraphicFramePr>
      <xdr:xfrm>
        <a:off x="6560820" y="1884680"/>
        <a:ext cx="5791200" cy="548513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7</xdr:col>
      <xdr:colOff>4950</xdr:colOff>
      <xdr:row>38</xdr:row>
      <xdr:rowOff>21027</xdr:rowOff>
    </xdr:from>
    <xdr:ext cx="5781466" cy="5395577"/>
    <xdr:graphicFrame>
      <xdr:nvGraphicFramePr>
        <xdr:cNvPr id="3" name="Gráfico 2"/>
        <xdr:cNvGraphicFramePr/>
      </xdr:nvGraphicFramePr>
      <xdr:xfrm>
        <a:off x="6557645" y="7059930"/>
        <a:ext cx="5781675" cy="5395595"/>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7</xdr:col>
      <xdr:colOff>45771</xdr:colOff>
      <xdr:row>60</xdr:row>
      <xdr:rowOff>40821</xdr:rowOff>
    </xdr:from>
    <xdr:ext cx="5781466" cy="5336405"/>
    <xdr:graphicFrame>
      <xdr:nvGraphicFramePr>
        <xdr:cNvPr id="4" name="Gráfico 3"/>
        <xdr:cNvGraphicFramePr/>
      </xdr:nvGraphicFramePr>
      <xdr:xfrm>
        <a:off x="6598920" y="10241915"/>
        <a:ext cx="5781040" cy="533654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7</xdr:col>
      <xdr:colOff>18557</xdr:colOff>
      <xdr:row>77</xdr:row>
      <xdr:rowOff>122464</xdr:rowOff>
    </xdr:from>
    <xdr:ext cx="5781466" cy="5284891"/>
    <xdr:graphicFrame>
      <xdr:nvGraphicFramePr>
        <xdr:cNvPr id="5" name="Gráfico 4"/>
        <xdr:cNvGraphicFramePr/>
      </xdr:nvGraphicFramePr>
      <xdr:xfrm>
        <a:off x="6571615" y="12761595"/>
        <a:ext cx="5781040" cy="5285105"/>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7</xdr:col>
      <xdr:colOff>18556</xdr:colOff>
      <xdr:row>92</xdr:row>
      <xdr:rowOff>121642</xdr:rowOff>
    </xdr:from>
    <xdr:ext cx="5781466" cy="5672727"/>
    <xdr:graphicFrame>
      <xdr:nvGraphicFramePr>
        <xdr:cNvPr id="6" name="Gráfico 5"/>
        <xdr:cNvGraphicFramePr/>
      </xdr:nvGraphicFramePr>
      <xdr:xfrm>
        <a:off x="6571615" y="14904085"/>
        <a:ext cx="5781040" cy="5672455"/>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412050</xdr:colOff>
      <xdr:row>1</xdr:row>
      <xdr:rowOff>96075</xdr:rowOff>
    </xdr:from>
    <xdr:ext cx="2479205" cy="405432"/>
    <xdr:sp>
      <xdr:nvSpPr>
        <xdr:cNvPr id="7" name="Rectángulo 6"/>
        <xdr:cNvSpPr/>
      </xdr:nvSpPr>
      <xdr:spPr>
        <a:xfrm>
          <a:off x="1040130" y="76200"/>
          <a:ext cx="2479675" cy="405130"/>
        </a:xfrm>
        <a:prstGeom prst="rect">
          <a:avLst/>
        </a:prstGeom>
        <a:noFill/>
      </xdr:spPr>
      <xdr:txBody>
        <a:bodyPr wrap="none" lIns="91440" tIns="45720" rIns="91440" bIns="45720">
          <a:spAutoFit/>
        </a:bodyPr>
        <a:lstStyle/>
        <a:p>
          <a:pPr algn="l"/>
          <a:r>
            <a:rPr lang="es-ES" sz="2000" b="1" cap="none" spc="0">
              <a:ln w="10160">
                <a:solidFill>
                  <a:srgbClr val="323333"/>
                </a:solidFill>
                <a:prstDash val="solid"/>
              </a:ln>
              <a:solidFill>
                <a:srgbClr val="323333"/>
              </a:solidFill>
              <a:effectLst>
                <a:outerShdw blurRad="50800" dist="38100" dir="2700000" algn="tl" rotWithShape="0">
                  <a:prstClr val="black">
                    <a:alpha val="40000"/>
                  </a:prstClr>
                </a:outerShdw>
              </a:effectLst>
              <a:latin typeface="Calibri" panose="020F0502020204030204" pitchFamily="34" charset="0"/>
              <a:cs typeface="Calibri" panose="020F0502020204030204" pitchFamily="34" charset="0"/>
            </a:rPr>
            <a:t>Resumen Diagnóstico</a:t>
          </a:r>
          <a:endParaRPr lang="es-ES" sz="2000" b="1" cap="none" spc="0">
            <a:ln w="10160">
              <a:solidFill>
                <a:srgbClr val="323333"/>
              </a:solidFill>
              <a:prstDash val="solid"/>
            </a:ln>
            <a:solidFill>
              <a:srgbClr val="323333"/>
            </a:solidFill>
            <a:effectLst>
              <a:outerShdw blurRad="50800" dist="38100" dir="2700000" algn="tl" rotWithShape="0">
                <a:prstClr val="black">
                  <a:alpha val="40000"/>
                </a:prstClr>
              </a:outerShdw>
            </a:effectLst>
            <a:latin typeface="Calibri" panose="020F0502020204030204" pitchFamily="34" charset="0"/>
            <a:cs typeface="Calibri" panose="020F0502020204030204" pitchFamily="34" charset="0"/>
          </a:endParaRPr>
        </a:p>
      </xdr:txBody>
    </xdr:sp>
    <xdr:clientData/>
  </xdr:oneCellAnchor>
  <xdr:twoCellAnchor>
    <xdr:from>
      <xdr:col>3</xdr:col>
      <xdr:colOff>178021</xdr:colOff>
      <xdr:row>2</xdr:row>
      <xdr:rowOff>472</xdr:rowOff>
    </xdr:from>
    <xdr:to>
      <xdr:col>5</xdr:col>
      <xdr:colOff>355392</xdr:colOff>
      <xdr:row>2</xdr:row>
      <xdr:rowOff>416024</xdr:rowOff>
    </xdr:to>
    <xdr:pic>
      <xdr:nvPicPr>
        <xdr:cNvPr id="8" name="pasted-image.pdf"/>
        <xdr:cNvPicPr>
          <a:picLocks noChangeAspect="1"/>
        </xdr:cNvPicPr>
      </xdr:nvPicPr>
      <xdr:blipFill>
        <a:blip r:embed="rId9"/>
        <a:stretch>
          <a:fillRect/>
        </a:stretch>
      </xdr:blipFill>
      <xdr:spPr>
        <a:xfrm>
          <a:off x="4578350" y="76200"/>
          <a:ext cx="1701165" cy="415925"/>
        </a:xfrm>
        <a:prstGeom prst="rect">
          <a:avLst/>
        </a:prstGeom>
        <a:ln w="12700">
          <a:miter lim="400000"/>
          <a:headEnd/>
          <a:tailEnd/>
        </a:ln>
        <a:effectLst>
          <a:outerShdw blurRad="50800" dist="38100" dir="5400000" algn="t" rotWithShape="0">
            <a:prstClr val="black">
              <a:alpha val="40000"/>
            </a:prstClr>
          </a:outerShdw>
        </a:effectLst>
      </xdr:spPr>
    </xdr:pic>
    <xdr:clientData/>
  </xdr:twoCellAnchor>
  <xdr:oneCellAnchor>
    <xdr:from>
      <xdr:col>2</xdr:col>
      <xdr:colOff>23069</xdr:colOff>
      <xdr:row>107</xdr:row>
      <xdr:rowOff>167024</xdr:rowOff>
    </xdr:from>
    <xdr:ext cx="7933108" cy="3498420"/>
    <xdr:graphicFrame>
      <xdr:nvGraphicFramePr>
        <xdr:cNvPr id="9" name="Gráfico 8"/>
        <xdr:cNvGraphicFramePr/>
      </xdr:nvGraphicFramePr>
      <xdr:xfrm>
        <a:off x="651510" y="19855180"/>
        <a:ext cx="7933055" cy="3498215"/>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10</xdr:col>
      <xdr:colOff>159780</xdr:colOff>
      <xdr:row>107</xdr:row>
      <xdr:rowOff>168089</xdr:rowOff>
    </xdr:from>
    <xdr:ext cx="3464629" cy="3497356"/>
    <xdr:graphicFrame>
      <xdr:nvGraphicFramePr>
        <xdr:cNvPr id="10" name="Gráfico 9"/>
        <xdr:cNvGraphicFramePr/>
      </xdr:nvGraphicFramePr>
      <xdr:xfrm>
        <a:off x="8684260" y="19855815"/>
        <a:ext cx="3464560" cy="349758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twoCellAnchor>
    <xdr:from>
      <xdr:col>6</xdr:col>
      <xdr:colOff>21247</xdr:colOff>
      <xdr:row>101</xdr:row>
      <xdr:rowOff>0</xdr:rowOff>
    </xdr:from>
    <xdr:to>
      <xdr:col>10</xdr:col>
      <xdr:colOff>43962</xdr:colOff>
      <xdr:row>106</xdr:row>
      <xdr:rowOff>241788</xdr:rowOff>
    </xdr:to>
    <xdr:graphicFrame>
      <xdr:nvGraphicFramePr>
        <xdr:cNvPr id="12" name="Gráfico 11"/>
        <xdr:cNvGraphicFramePr/>
      </xdr:nvGraphicFramePr>
      <xdr:xfrm>
        <a:off x="6345555" y="18202275"/>
        <a:ext cx="2223135" cy="147955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42655</xdr:colOff>
      <xdr:row>0</xdr:row>
      <xdr:rowOff>32521</xdr:rowOff>
    </xdr:from>
    <xdr:to>
      <xdr:col>2</xdr:col>
      <xdr:colOff>571501</xdr:colOff>
      <xdr:row>3</xdr:row>
      <xdr:rowOff>275105</xdr:rowOff>
    </xdr:to>
    <xdr:pic>
      <xdr:nvPicPr>
        <xdr:cNvPr id="14" name="Imagen 13"/>
        <xdr:cNvPicPr>
          <a:picLocks noChangeAspect="1"/>
        </xdr:cNvPicPr>
      </xdr:nvPicPr>
      <xdr:blipFill>
        <a:blip r:embed="rId10" cstate="print">
          <a:extLst>
            <a:ext uri="{28A0092B-C50C-407E-A947-70E740481C1C}">
              <a14:useLocalDpi xmlns:a14="http://schemas.microsoft.com/office/drawing/2010/main" val="0"/>
            </a:ext>
          </a:extLst>
        </a:blip>
        <a:srcRect l="1211" t="5499" r="75315" b="5423"/>
        <a:stretch>
          <a:fillRect/>
        </a:stretch>
      </xdr:blipFill>
      <xdr:spPr>
        <a:xfrm>
          <a:off x="252095" y="32385"/>
          <a:ext cx="948055" cy="985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CONTROLLIA\Grupo%20DRAGON\Cuestionario%20Diagn&#243;stico%20-%20GD%20v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os generales"/>
      <sheetName val="Ambiente de Control"/>
      <sheetName val="Evaluación de Riesgos"/>
      <sheetName val="Actividades de Control"/>
      <sheetName val="Información y Comunicación"/>
      <sheetName val="Supervisión y Monitoreo"/>
      <sheetName val="Guia de captura"/>
      <sheetName val="Resumen"/>
      <sheetName val="CATÁLOGO"/>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abSelected="1" zoomScale="25" zoomScaleNormal="25" workbookViewId="0">
      <selection activeCell="AB19" sqref="AB19"/>
    </sheetView>
  </sheetViews>
  <sheetFormatPr defaultColWidth="11" defaultRowHeight="15"/>
  <cols>
    <col min="1" max="1" width="5.42857142857143" customWidth="1"/>
    <col min="2" max="2" width="34.8571428571429" customWidth="1"/>
    <col min="3" max="3" width="10.4285714285714" customWidth="1"/>
    <col min="4" max="4" width="4.14285714285714" customWidth="1"/>
    <col min="5" max="5" width="3.57142857142857" customWidth="1"/>
    <col min="6" max="6" width="3.14285714285714" customWidth="1"/>
    <col min="7" max="7" width="3.57142857142857" customWidth="1"/>
    <col min="8" max="9" width="3.85714285714286" customWidth="1"/>
    <col min="10" max="10" width="24.1428571428571" customWidth="1"/>
    <col min="11" max="11" width="22.1428571428571" customWidth="1"/>
    <col min="12" max="12" width="10.8571428571429" customWidth="1"/>
    <col min="13" max="13" width="19.5714285714286" customWidth="1"/>
    <col min="14" max="14" width="18.2857142857143" customWidth="1"/>
  </cols>
  <sheetData>
    <row r="1" customFormat="1" ht="66" customHeight="1" spans="1:14">
      <c r="A1" s="147" t="s">
        <v>0</v>
      </c>
      <c r="B1" s="148"/>
      <c r="C1" s="148"/>
      <c r="D1" s="148"/>
      <c r="E1" s="148"/>
      <c r="F1" s="148"/>
      <c r="G1" s="148"/>
      <c r="H1" s="148"/>
      <c r="I1" s="148"/>
      <c r="J1" s="148"/>
      <c r="K1" s="148"/>
      <c r="L1" s="176"/>
      <c r="M1" s="176"/>
      <c r="N1" s="177"/>
    </row>
    <row r="2" customFormat="1" ht="40.5" customHeight="1" spans="1:14">
      <c r="A2" s="149"/>
      <c r="B2" s="150"/>
      <c r="C2" s="150"/>
      <c r="D2" s="150"/>
      <c r="E2" s="150"/>
      <c r="F2" s="150"/>
      <c r="G2" s="150"/>
      <c r="H2" s="150"/>
      <c r="I2" s="150"/>
      <c r="J2" s="150"/>
      <c r="K2" s="150"/>
      <c r="L2" s="178"/>
      <c r="M2" s="179" t="s">
        <v>1</v>
      </c>
      <c r="N2" s="180" t="s">
        <v>2</v>
      </c>
    </row>
    <row r="3" ht="33" customHeight="1" spans="1:14">
      <c r="A3" s="151" t="s">
        <v>3</v>
      </c>
      <c r="B3" s="152"/>
      <c r="C3" s="153" t="s">
        <v>4</v>
      </c>
      <c r="D3" s="154" t="s">
        <v>5</v>
      </c>
      <c r="E3" s="154"/>
      <c r="F3" s="154"/>
      <c r="G3" s="154"/>
      <c r="H3" s="154"/>
      <c r="I3" s="154"/>
      <c r="J3" s="153" t="s">
        <v>6</v>
      </c>
      <c r="K3" s="153" t="s">
        <v>7</v>
      </c>
      <c r="L3" s="153" t="s">
        <v>8</v>
      </c>
      <c r="M3" s="153" t="s">
        <v>9</v>
      </c>
      <c r="N3" s="153" t="s">
        <v>10</v>
      </c>
    </row>
    <row r="4" ht="69" customHeight="1" spans="1:14">
      <c r="A4" s="155"/>
      <c r="B4" s="156"/>
      <c r="C4" s="157"/>
      <c r="D4" s="158" t="s">
        <v>11</v>
      </c>
      <c r="E4" s="158" t="s">
        <v>12</v>
      </c>
      <c r="F4" s="158" t="s">
        <v>13</v>
      </c>
      <c r="G4" s="158" t="s">
        <v>14</v>
      </c>
      <c r="H4" s="158" t="s">
        <v>15</v>
      </c>
      <c r="I4" s="158" t="s">
        <v>16</v>
      </c>
      <c r="J4" s="157"/>
      <c r="K4" s="157"/>
      <c r="L4" s="157"/>
      <c r="M4" s="157"/>
      <c r="N4" s="157"/>
    </row>
    <row r="5" customFormat="1" ht="28.5" customHeight="1" spans="1:14">
      <c r="A5" s="159" t="s">
        <v>17</v>
      </c>
      <c r="B5" s="160"/>
      <c r="C5" s="160"/>
      <c r="D5" s="160"/>
      <c r="E5" s="160"/>
      <c r="F5" s="160"/>
      <c r="G5" s="160"/>
      <c r="H5" s="160"/>
      <c r="I5" s="160"/>
      <c r="J5" s="160"/>
      <c r="K5" s="160"/>
      <c r="L5" s="160"/>
      <c r="M5" s="160"/>
      <c r="N5" s="181"/>
    </row>
    <row r="6" ht="56.25" spans="1:14">
      <c r="A6" s="161">
        <v>1.1</v>
      </c>
      <c r="B6" s="162" t="s">
        <v>18</v>
      </c>
      <c r="C6" s="163"/>
      <c r="D6" s="163"/>
      <c r="E6" s="163"/>
      <c r="F6" s="163"/>
      <c r="G6" s="163"/>
      <c r="H6" s="163"/>
      <c r="I6" s="163"/>
      <c r="J6" s="182"/>
      <c r="K6" s="182"/>
      <c r="L6" s="183"/>
      <c r="M6" s="182"/>
      <c r="N6" s="182"/>
    </row>
    <row r="7" ht="59.25" customHeight="1" spans="1:14">
      <c r="A7" s="161">
        <v>1.2</v>
      </c>
      <c r="B7" s="162" t="s">
        <v>19</v>
      </c>
      <c r="C7" s="163"/>
      <c r="D7" s="163"/>
      <c r="E7" s="163"/>
      <c r="F7" s="163"/>
      <c r="G7" s="163"/>
      <c r="H7" s="163"/>
      <c r="I7" s="163"/>
      <c r="J7" s="163"/>
      <c r="K7" s="163"/>
      <c r="L7" s="163"/>
      <c r="M7" s="163"/>
      <c r="N7" s="163"/>
    </row>
    <row r="8" ht="67.5" spans="1:14">
      <c r="A8" s="161">
        <v>1.3</v>
      </c>
      <c r="B8" s="164" t="s">
        <v>20</v>
      </c>
      <c r="C8" s="163"/>
      <c r="D8" s="163"/>
      <c r="E8" s="163"/>
      <c r="F8" s="163"/>
      <c r="G8" s="163"/>
      <c r="H8" s="163"/>
      <c r="I8" s="163"/>
      <c r="J8" s="163"/>
      <c r="K8" s="163"/>
      <c r="L8" s="163"/>
      <c r="M8" s="163"/>
      <c r="N8" s="163"/>
    </row>
    <row r="9" ht="48" customHeight="1" spans="1:14">
      <c r="A9" s="161">
        <v>1.4</v>
      </c>
      <c r="B9" s="165" t="s">
        <v>21</v>
      </c>
      <c r="C9" s="163"/>
      <c r="D9" s="163"/>
      <c r="E9" s="163"/>
      <c r="F9" s="163"/>
      <c r="G9" s="163"/>
      <c r="H9" s="163"/>
      <c r="I9" s="163"/>
      <c r="J9" s="163"/>
      <c r="K9" s="163"/>
      <c r="L9" s="163"/>
      <c r="M9" s="163"/>
      <c r="N9" s="163"/>
    </row>
    <row r="10" ht="56.25" spans="1:14">
      <c r="A10" s="161">
        <v>1.5</v>
      </c>
      <c r="B10" s="166" t="s">
        <v>22</v>
      </c>
      <c r="C10" s="163"/>
      <c r="D10" s="163"/>
      <c r="E10" s="163"/>
      <c r="F10" s="163"/>
      <c r="G10" s="163"/>
      <c r="H10" s="163"/>
      <c r="I10" s="163"/>
      <c r="J10" s="163"/>
      <c r="K10" s="163"/>
      <c r="L10" s="163"/>
      <c r="M10" s="163"/>
      <c r="N10" s="163"/>
    </row>
    <row r="11" ht="21" spans="1:14">
      <c r="A11" s="160" t="s">
        <v>23</v>
      </c>
      <c r="B11" s="160"/>
      <c r="C11" s="160"/>
      <c r="D11" s="160"/>
      <c r="E11" s="160"/>
      <c r="F11" s="160"/>
      <c r="G11" s="160"/>
      <c r="H11" s="160"/>
      <c r="I11" s="160"/>
      <c r="J11" s="160"/>
      <c r="K11" s="160"/>
      <c r="L11" s="160"/>
      <c r="M11" s="160"/>
      <c r="N11" s="181"/>
    </row>
    <row r="12" ht="22.5" spans="1:14">
      <c r="A12" s="167">
        <v>2.1</v>
      </c>
      <c r="B12" s="165" t="s">
        <v>24</v>
      </c>
      <c r="C12" s="168"/>
      <c r="D12" s="168"/>
      <c r="E12" s="168"/>
      <c r="F12" s="168"/>
      <c r="G12" s="168"/>
      <c r="H12" s="168"/>
      <c r="I12" s="168"/>
      <c r="J12" s="168"/>
      <c r="K12" s="168"/>
      <c r="L12" s="168"/>
      <c r="M12" s="168"/>
      <c r="N12" s="168"/>
    </row>
    <row r="13" ht="47.25" customHeight="1" spans="1:14">
      <c r="A13" s="167">
        <v>2.2</v>
      </c>
      <c r="B13" s="165" t="s">
        <v>25</v>
      </c>
      <c r="C13" s="169"/>
      <c r="D13" s="169"/>
      <c r="E13" s="169"/>
      <c r="F13" s="169"/>
      <c r="G13" s="169"/>
      <c r="H13" s="169"/>
      <c r="I13" s="169"/>
      <c r="J13" s="169"/>
      <c r="K13" s="169"/>
      <c r="L13" s="169"/>
      <c r="M13" s="169"/>
      <c r="N13" s="169"/>
    </row>
    <row r="14" ht="45" spans="1:14">
      <c r="A14" s="167">
        <v>2.3</v>
      </c>
      <c r="B14" s="170" t="s">
        <v>26</v>
      </c>
      <c r="C14" s="169"/>
      <c r="D14" s="169"/>
      <c r="E14" s="169"/>
      <c r="F14" s="169"/>
      <c r="G14" s="169"/>
      <c r="H14" s="169"/>
      <c r="I14" s="169"/>
      <c r="J14" s="169"/>
      <c r="K14" s="169"/>
      <c r="L14" s="169"/>
      <c r="M14" s="169"/>
      <c r="N14" s="169"/>
    </row>
    <row r="15" ht="56.25" spans="1:14">
      <c r="A15" s="167">
        <v>2.4</v>
      </c>
      <c r="B15" s="165" t="s">
        <v>27</v>
      </c>
      <c r="C15" s="169"/>
      <c r="D15" s="169"/>
      <c r="E15" s="169"/>
      <c r="F15" s="169"/>
      <c r="G15" s="169"/>
      <c r="H15" s="169"/>
      <c r="I15" s="169"/>
      <c r="J15" s="169"/>
      <c r="K15" s="169"/>
      <c r="L15" s="169"/>
      <c r="M15" s="169"/>
      <c r="N15" s="169"/>
    </row>
    <row r="16" ht="21" spans="1:14">
      <c r="A16" s="160" t="s">
        <v>28</v>
      </c>
      <c r="B16" s="160"/>
      <c r="C16" s="160"/>
      <c r="D16" s="160"/>
      <c r="E16" s="160"/>
      <c r="F16" s="160"/>
      <c r="G16" s="160"/>
      <c r="H16" s="160"/>
      <c r="I16" s="160"/>
      <c r="J16" s="160"/>
      <c r="K16" s="160"/>
      <c r="L16" s="160"/>
      <c r="M16" s="160"/>
      <c r="N16" s="181"/>
    </row>
    <row r="17" ht="62.25" customHeight="1" spans="1:14">
      <c r="A17" s="167">
        <v>3.1</v>
      </c>
      <c r="B17" s="165" t="s">
        <v>29</v>
      </c>
      <c r="C17" s="171"/>
      <c r="D17" s="169"/>
      <c r="E17" s="169"/>
      <c r="F17" s="169"/>
      <c r="G17" s="169"/>
      <c r="H17" s="169"/>
      <c r="I17" s="169"/>
      <c r="J17" s="169"/>
      <c r="K17" s="169"/>
      <c r="L17" s="169"/>
      <c r="M17" s="169"/>
      <c r="N17" s="169"/>
    </row>
    <row r="18" ht="56.25" spans="1:14">
      <c r="A18" s="167">
        <v>3.2</v>
      </c>
      <c r="B18" s="172" t="s">
        <v>30</v>
      </c>
      <c r="C18" s="171"/>
      <c r="D18" s="169"/>
      <c r="E18" s="169"/>
      <c r="F18" s="169"/>
      <c r="G18" s="169"/>
      <c r="H18" s="169"/>
      <c r="I18" s="169"/>
      <c r="J18" s="169"/>
      <c r="K18" s="169"/>
      <c r="L18" s="169"/>
      <c r="M18" s="169"/>
      <c r="N18" s="169"/>
    </row>
    <row r="19" ht="56.25" spans="1:14">
      <c r="A19" s="167">
        <v>3.3</v>
      </c>
      <c r="B19" s="165" t="s">
        <v>31</v>
      </c>
      <c r="C19" s="171"/>
      <c r="D19" s="169"/>
      <c r="E19" s="169"/>
      <c r="F19" s="169"/>
      <c r="G19" s="169"/>
      <c r="H19" s="169"/>
      <c r="I19" s="169"/>
      <c r="J19" s="169"/>
      <c r="K19" s="169"/>
      <c r="L19" s="169"/>
      <c r="M19" s="169"/>
      <c r="N19" s="169"/>
    </row>
    <row r="20" customFormat="1" ht="45" spans="1:14">
      <c r="A20" s="167">
        <v>3.4</v>
      </c>
      <c r="B20" s="165" t="s">
        <v>32</v>
      </c>
      <c r="C20" s="171"/>
      <c r="D20" s="169"/>
      <c r="E20" s="169"/>
      <c r="F20" s="169"/>
      <c r="G20" s="169"/>
      <c r="H20" s="169"/>
      <c r="I20" s="169"/>
      <c r="J20" s="169"/>
      <c r="K20" s="169"/>
      <c r="L20" s="169"/>
      <c r="M20" s="169"/>
      <c r="N20" s="169"/>
    </row>
    <row r="21" customFormat="1" ht="45" spans="1:14">
      <c r="A21" s="167">
        <v>3.5</v>
      </c>
      <c r="B21" s="165" t="s">
        <v>33</v>
      </c>
      <c r="C21" s="171"/>
      <c r="D21" s="169"/>
      <c r="E21" s="169"/>
      <c r="F21" s="169"/>
      <c r="G21" s="169"/>
      <c r="H21" s="169"/>
      <c r="I21" s="169"/>
      <c r="J21" s="169"/>
      <c r="K21" s="169"/>
      <c r="L21" s="169"/>
      <c r="M21" s="169"/>
      <c r="N21" s="169"/>
    </row>
    <row r="22" customFormat="1" ht="33.75" spans="1:14">
      <c r="A22" s="167">
        <v>3.6</v>
      </c>
      <c r="B22" s="165" t="s">
        <v>34</v>
      </c>
      <c r="C22" s="171"/>
      <c r="D22" s="169"/>
      <c r="E22" s="169"/>
      <c r="F22" s="169"/>
      <c r="G22" s="169"/>
      <c r="H22" s="169"/>
      <c r="I22" s="169"/>
      <c r="J22" s="169"/>
      <c r="K22" s="169"/>
      <c r="L22" s="169"/>
      <c r="M22" s="169"/>
      <c r="N22" s="169"/>
    </row>
    <row r="23" customFormat="1" ht="33.75" customHeight="1" spans="1:14">
      <c r="A23" s="167">
        <v>3.7</v>
      </c>
      <c r="B23" s="165" t="s">
        <v>35</v>
      </c>
      <c r="C23" s="171"/>
      <c r="D23" s="169"/>
      <c r="E23" s="169"/>
      <c r="F23" s="169"/>
      <c r="G23" s="169"/>
      <c r="H23" s="169"/>
      <c r="I23" s="169"/>
      <c r="J23" s="169"/>
      <c r="K23" s="169"/>
      <c r="L23" s="169"/>
      <c r="M23" s="169"/>
      <c r="N23" s="169"/>
    </row>
    <row r="24" customFormat="1" ht="56.25" spans="1:14">
      <c r="A24" s="167">
        <v>3.8</v>
      </c>
      <c r="B24" s="172" t="s">
        <v>36</v>
      </c>
      <c r="C24" s="171"/>
      <c r="D24" s="169"/>
      <c r="E24" s="169"/>
      <c r="F24" s="169"/>
      <c r="G24" s="169"/>
      <c r="H24" s="169"/>
      <c r="I24" s="169"/>
      <c r="J24" s="169"/>
      <c r="K24" s="169"/>
      <c r="L24" s="169"/>
      <c r="M24" s="169"/>
      <c r="N24" s="169"/>
    </row>
    <row r="25" customFormat="1" ht="56.25" spans="1:14">
      <c r="A25" s="167">
        <v>3.9</v>
      </c>
      <c r="B25" s="172" t="s">
        <v>37</v>
      </c>
      <c r="C25" s="171"/>
      <c r="D25" s="169"/>
      <c r="E25" s="169"/>
      <c r="F25" s="169"/>
      <c r="G25" s="169"/>
      <c r="H25" s="169"/>
      <c r="I25" s="169"/>
      <c r="J25" s="169"/>
      <c r="K25" s="169"/>
      <c r="L25" s="169"/>
      <c r="M25" s="169"/>
      <c r="N25" s="169"/>
    </row>
    <row r="26" customFormat="1" ht="56.25" spans="1:14">
      <c r="A26" s="167">
        <v>3.1</v>
      </c>
      <c r="B26" s="165" t="s">
        <v>38</v>
      </c>
      <c r="C26" s="171"/>
      <c r="D26" s="169"/>
      <c r="E26" s="169"/>
      <c r="F26" s="169"/>
      <c r="G26" s="169"/>
      <c r="H26" s="169"/>
      <c r="I26" s="169"/>
      <c r="J26" s="169"/>
      <c r="K26" s="169"/>
      <c r="L26" s="169"/>
      <c r="M26" s="169"/>
      <c r="N26" s="169"/>
    </row>
    <row r="27" customFormat="1" ht="45" spans="1:14">
      <c r="A27" s="167">
        <v>3.11</v>
      </c>
      <c r="B27" s="165" t="s">
        <v>39</v>
      </c>
      <c r="C27" s="171"/>
      <c r="D27" s="169"/>
      <c r="E27" s="169"/>
      <c r="F27" s="169"/>
      <c r="G27" s="169"/>
      <c r="H27" s="169"/>
      <c r="I27" s="169"/>
      <c r="J27" s="169"/>
      <c r="K27" s="169"/>
      <c r="L27" s="169"/>
      <c r="M27" s="169"/>
      <c r="N27" s="169"/>
    </row>
    <row r="28" customFormat="1" ht="24" customHeight="1" spans="1:14">
      <c r="A28" s="167">
        <v>3.12</v>
      </c>
      <c r="B28" s="165" t="s">
        <v>40</v>
      </c>
      <c r="C28" s="171"/>
      <c r="D28" s="169"/>
      <c r="E28" s="169"/>
      <c r="F28" s="169"/>
      <c r="G28" s="169"/>
      <c r="H28" s="169"/>
      <c r="I28" s="169"/>
      <c r="J28" s="169"/>
      <c r="K28" s="169"/>
      <c r="L28" s="169"/>
      <c r="M28" s="169"/>
      <c r="N28" s="169"/>
    </row>
    <row r="29" customFormat="1" ht="56.25" spans="1:14">
      <c r="A29" s="173" t="s">
        <v>41</v>
      </c>
      <c r="B29" s="165" t="s">
        <v>42</v>
      </c>
      <c r="C29" s="171"/>
      <c r="D29" s="169"/>
      <c r="E29" s="169"/>
      <c r="F29" s="169"/>
      <c r="G29" s="169"/>
      <c r="H29" s="169"/>
      <c r="I29" s="169"/>
      <c r="J29" s="169"/>
      <c r="K29" s="169"/>
      <c r="L29" s="169"/>
      <c r="M29" s="169"/>
      <c r="N29" s="169"/>
    </row>
    <row r="30" customFormat="1" ht="56.25" spans="1:14">
      <c r="A30" s="167">
        <v>3.14</v>
      </c>
      <c r="B30" s="165" t="s">
        <v>43</v>
      </c>
      <c r="C30" s="171"/>
      <c r="D30" s="169"/>
      <c r="E30" s="169"/>
      <c r="F30" s="169"/>
      <c r="G30" s="169"/>
      <c r="H30" s="169"/>
      <c r="I30" s="169"/>
      <c r="J30" s="169"/>
      <c r="K30" s="169"/>
      <c r="L30" s="169"/>
      <c r="M30" s="169"/>
      <c r="N30" s="169"/>
    </row>
    <row r="31" customFormat="1" ht="33.75" spans="1:14">
      <c r="A31" s="167">
        <v>3.15</v>
      </c>
      <c r="B31" s="172" t="s">
        <v>44</v>
      </c>
      <c r="C31" s="171"/>
      <c r="D31" s="169"/>
      <c r="E31" s="169"/>
      <c r="F31" s="169"/>
      <c r="G31" s="169"/>
      <c r="H31" s="169"/>
      <c r="I31" s="169"/>
      <c r="J31" s="169"/>
      <c r="K31" s="169"/>
      <c r="L31" s="169"/>
      <c r="M31" s="169"/>
      <c r="N31" s="169"/>
    </row>
    <row r="32" customFormat="1" ht="33.75" spans="1:14">
      <c r="A32" s="167">
        <v>3.16</v>
      </c>
      <c r="B32" s="165" t="s">
        <v>45</v>
      </c>
      <c r="C32" s="171"/>
      <c r="D32" s="169"/>
      <c r="E32" s="169"/>
      <c r="F32" s="169"/>
      <c r="G32" s="169"/>
      <c r="H32" s="169"/>
      <c r="I32" s="169"/>
      <c r="J32" s="169"/>
      <c r="K32" s="169"/>
      <c r="L32" s="169"/>
      <c r="M32" s="169"/>
      <c r="N32" s="184"/>
    </row>
    <row r="33" customFormat="1" ht="21" spans="1:14">
      <c r="A33" s="160" t="s">
        <v>46</v>
      </c>
      <c r="B33" s="160"/>
      <c r="C33" s="160"/>
      <c r="D33" s="160"/>
      <c r="E33" s="160"/>
      <c r="F33" s="160"/>
      <c r="G33" s="160"/>
      <c r="H33" s="160"/>
      <c r="I33" s="160"/>
      <c r="J33" s="160"/>
      <c r="K33" s="160"/>
      <c r="L33" s="160"/>
      <c r="M33" s="160"/>
      <c r="N33" s="181"/>
    </row>
    <row r="34" customFormat="1" ht="57.75" customHeight="1" spans="1:14">
      <c r="A34" s="167">
        <v>4.1</v>
      </c>
      <c r="B34" s="165" t="s">
        <v>47</v>
      </c>
      <c r="C34" s="169"/>
      <c r="D34" s="169"/>
      <c r="E34" s="169"/>
      <c r="F34" s="169"/>
      <c r="G34" s="169"/>
      <c r="H34" s="169"/>
      <c r="I34" s="169"/>
      <c r="J34" s="169"/>
      <c r="K34" s="169"/>
      <c r="L34" s="169"/>
      <c r="M34" s="169"/>
      <c r="N34" s="169"/>
    </row>
    <row r="35" customFormat="1" ht="45" spans="1:14">
      <c r="A35" s="167">
        <v>4.2</v>
      </c>
      <c r="B35" s="165" t="s">
        <v>48</v>
      </c>
      <c r="C35" s="169"/>
      <c r="D35" s="169"/>
      <c r="E35" s="169"/>
      <c r="F35" s="169"/>
      <c r="G35" s="169"/>
      <c r="H35" s="169"/>
      <c r="I35" s="169"/>
      <c r="J35" s="169"/>
      <c r="K35" s="169"/>
      <c r="L35" s="169"/>
      <c r="M35" s="169"/>
      <c r="N35" s="169"/>
    </row>
    <row r="36" customFormat="1" ht="56.25" spans="1:14">
      <c r="A36" s="167">
        <v>4.3</v>
      </c>
      <c r="B36" s="165" t="s">
        <v>49</v>
      </c>
      <c r="C36" s="169"/>
      <c r="D36" s="169"/>
      <c r="E36" s="169"/>
      <c r="F36" s="169"/>
      <c r="G36" s="169"/>
      <c r="H36" s="169"/>
      <c r="I36" s="169"/>
      <c r="J36" s="169"/>
      <c r="K36" s="169"/>
      <c r="L36" s="169"/>
      <c r="M36" s="169"/>
      <c r="N36" s="169"/>
    </row>
    <row r="37" customFormat="1" ht="67.5" spans="1:14">
      <c r="A37" s="167">
        <v>4.4</v>
      </c>
      <c r="B37" s="165" t="s">
        <v>50</v>
      </c>
      <c r="C37" s="169"/>
      <c r="D37" s="169"/>
      <c r="E37" s="169"/>
      <c r="F37" s="169"/>
      <c r="G37" s="169"/>
      <c r="H37" s="169"/>
      <c r="I37" s="169"/>
      <c r="J37" s="169"/>
      <c r="K37" s="169"/>
      <c r="L37" s="169"/>
      <c r="M37" s="169"/>
      <c r="N37" s="169"/>
    </row>
    <row r="38" ht="21" spans="1:14">
      <c r="A38" s="160" t="s">
        <v>51</v>
      </c>
      <c r="B38" s="160"/>
      <c r="C38" s="160"/>
      <c r="D38" s="160"/>
      <c r="E38" s="160"/>
      <c r="F38" s="160"/>
      <c r="G38" s="160"/>
      <c r="H38" s="160"/>
      <c r="I38" s="160"/>
      <c r="J38" s="160"/>
      <c r="K38" s="160"/>
      <c r="L38" s="160"/>
      <c r="M38" s="160"/>
      <c r="N38" s="181"/>
    </row>
    <row r="39" ht="45" spans="1:14">
      <c r="A39" s="174">
        <v>5.1</v>
      </c>
      <c r="B39" s="175" t="s">
        <v>52</v>
      </c>
      <c r="C39" s="169"/>
      <c r="D39" s="169"/>
      <c r="E39" s="169"/>
      <c r="F39" s="169"/>
      <c r="G39" s="169"/>
      <c r="H39" s="169"/>
      <c r="I39" s="169"/>
      <c r="J39" s="169"/>
      <c r="K39" s="169"/>
      <c r="L39" s="169"/>
      <c r="M39" s="169"/>
      <c r="N39" s="169"/>
    </row>
    <row r="40" ht="78.75" spans="1:14">
      <c r="A40" s="167">
        <v>5.2</v>
      </c>
      <c r="B40" s="165" t="s">
        <v>53</v>
      </c>
      <c r="C40" s="169"/>
      <c r="D40" s="169"/>
      <c r="E40" s="169"/>
      <c r="F40" s="169"/>
      <c r="G40" s="169"/>
      <c r="H40" s="169"/>
      <c r="I40" s="169"/>
      <c r="J40" s="169"/>
      <c r="K40" s="169"/>
      <c r="L40" s="169"/>
      <c r="M40" s="169"/>
      <c r="N40" s="169"/>
    </row>
  </sheetData>
  <mergeCells count="15">
    <mergeCell ref="L1:N1"/>
    <mergeCell ref="D3:I3"/>
    <mergeCell ref="A5:N5"/>
    <mergeCell ref="A11:N11"/>
    <mergeCell ref="A16:N16"/>
    <mergeCell ref="A33:N33"/>
    <mergeCell ref="A38:N38"/>
    <mergeCell ref="C3:C4"/>
    <mergeCell ref="J3:J4"/>
    <mergeCell ref="K3:K4"/>
    <mergeCell ref="L3:L4"/>
    <mergeCell ref="M3:M4"/>
    <mergeCell ref="N3:N4"/>
    <mergeCell ref="A3:B4"/>
    <mergeCell ref="A1:K2"/>
  </mergeCells>
  <pageMargins left="0.7" right="0.7" top="0.75" bottom="0.75" header="0.3" footer="0.3"/>
  <pageSetup paperSize="9" scale="75"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A4" sqref="A4:B4"/>
    </sheetView>
  </sheetViews>
  <sheetFormatPr defaultColWidth="11" defaultRowHeight="15" outlineLevelCol="1"/>
  <cols>
    <col min="1" max="1" width="6.71428571428571" customWidth="1"/>
    <col min="2" max="2" width="83.7142857142857" customWidth="1"/>
  </cols>
  <sheetData>
    <row r="1" ht="15.75"/>
    <row r="2" ht="62.25" spans="1:2">
      <c r="A2" s="126"/>
      <c r="B2" s="127" t="s">
        <v>54</v>
      </c>
    </row>
    <row r="4" spans="1:2">
      <c r="A4" s="128"/>
      <c r="B4" s="129"/>
    </row>
    <row r="5" ht="30" spans="1:2">
      <c r="A5" s="130"/>
      <c r="B5" s="131" t="s">
        <v>55</v>
      </c>
    </row>
    <row r="6" ht="33" customHeight="1" spans="1:2">
      <c r="A6" s="130"/>
      <c r="B6" s="132" t="s">
        <v>56</v>
      </c>
    </row>
    <row r="7" ht="31.5" customHeight="1" spans="1:2">
      <c r="A7" s="133"/>
      <c r="B7" s="132" t="s">
        <v>57</v>
      </c>
    </row>
    <row r="8" ht="30" spans="1:2">
      <c r="A8" s="134"/>
      <c r="B8" s="135" t="s">
        <v>58</v>
      </c>
    </row>
    <row r="9" ht="45" spans="1:2">
      <c r="A9" s="134"/>
      <c r="B9" s="135" t="s">
        <v>59</v>
      </c>
    </row>
    <row r="10" ht="31.5" customHeight="1" spans="1:2">
      <c r="A10" s="136"/>
      <c r="B10" s="137" t="s">
        <v>60</v>
      </c>
    </row>
    <row r="11" ht="66" customHeight="1" spans="1:2">
      <c r="A11" s="138"/>
      <c r="B11" s="137" t="s">
        <v>61</v>
      </c>
    </row>
    <row r="12" ht="36.75" customHeight="1" spans="1:2">
      <c r="A12" s="139"/>
      <c r="B12" s="131" t="s">
        <v>62</v>
      </c>
    </row>
    <row r="13" ht="207.75" customHeight="1" spans="1:2">
      <c r="A13" s="139"/>
      <c r="B13" s="140"/>
    </row>
    <row r="14" ht="30" spans="1:2">
      <c r="A14" s="139"/>
      <c r="B14" s="141" t="s">
        <v>63</v>
      </c>
    </row>
    <row r="15" ht="24" spans="1:2">
      <c r="A15" s="139"/>
      <c r="B15" s="142" t="s">
        <v>64</v>
      </c>
    </row>
    <row r="16" ht="31.5" customHeight="1" spans="1:2">
      <c r="A16" s="139"/>
      <c r="B16" s="142" t="s">
        <v>65</v>
      </c>
    </row>
    <row r="17" ht="32.25" customHeight="1" spans="1:2">
      <c r="A17" s="139"/>
      <c r="B17" s="142" t="s">
        <v>66</v>
      </c>
    </row>
    <row r="18" spans="1:2">
      <c r="A18" s="139"/>
      <c r="B18" s="142" t="s">
        <v>67</v>
      </c>
    </row>
    <row r="19" spans="1:2">
      <c r="A19" s="139"/>
      <c r="B19" s="142" t="s">
        <v>68</v>
      </c>
    </row>
    <row r="20" ht="24" spans="1:2">
      <c r="A20" s="139"/>
      <c r="B20" s="142" t="s">
        <v>69</v>
      </c>
    </row>
    <row r="21" ht="24.75" customHeight="1" spans="1:2">
      <c r="A21" s="143"/>
      <c r="B21" s="142" t="s">
        <v>70</v>
      </c>
    </row>
    <row r="22" ht="60" spans="1:2">
      <c r="A22" s="144"/>
      <c r="B22" s="132" t="s">
        <v>71</v>
      </c>
    </row>
    <row r="23" ht="64.5" customHeight="1" spans="1:2">
      <c r="A23" s="145"/>
      <c r="B23" s="132" t="s">
        <v>72</v>
      </c>
    </row>
    <row r="24" ht="62.25" customHeight="1" spans="1:2">
      <c r="A24" s="146"/>
      <c r="B24" s="137" t="s">
        <v>73</v>
      </c>
    </row>
    <row r="25" ht="30" spans="1:2">
      <c r="A25" s="144"/>
      <c r="B25" s="135" t="s">
        <v>74</v>
      </c>
    </row>
    <row r="26" ht="60" customHeight="1" spans="1:2">
      <c r="A26" s="145"/>
      <c r="B26" s="132" t="s">
        <v>75</v>
      </c>
    </row>
    <row r="27" customFormat="1" ht="48" customHeight="1" spans="1:2">
      <c r="A27" s="146"/>
      <c r="B27" s="137" t="s">
        <v>76</v>
      </c>
    </row>
    <row r="28" ht="47.25" customHeight="1" spans="1:2">
      <c r="A28" s="144"/>
      <c r="B28" s="137" t="s">
        <v>77</v>
      </c>
    </row>
  </sheetData>
  <mergeCells count="5">
    <mergeCell ref="A4:B4"/>
    <mergeCell ref="A7:A10"/>
    <mergeCell ref="A11:A21"/>
    <mergeCell ref="A23:A24"/>
    <mergeCell ref="A26:A27"/>
  </mergeCells>
  <pageMargins left="0.7" right="0.7" top="0.75" bottom="0.75" header="0.3" footer="0.3"/>
  <pageSetup paperSize="1"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8">
    <tabColor theme="2" tint="-0.499984740745262"/>
  </sheetPr>
  <dimension ref="A1:Q111"/>
  <sheetViews>
    <sheetView showGridLines="0" zoomScale="115" zoomScaleNormal="115" workbookViewId="0">
      <selection activeCell="H3" sqref="H3"/>
    </sheetView>
  </sheetViews>
  <sheetFormatPr defaultColWidth="10.8571428571429" defaultRowHeight="22.5"/>
  <cols>
    <col min="1" max="1" width="3.14285714285714" style="27" customWidth="1"/>
    <col min="2" max="2" width="6.28571428571429" style="28" customWidth="1"/>
    <col min="3" max="3" width="56.5714285714286" style="29" customWidth="1"/>
    <col min="4" max="4" width="10.1428571428571" style="28" customWidth="1"/>
    <col min="5" max="5" width="12.7142857142857" style="28" customWidth="1"/>
    <col min="6" max="6" width="6" style="30" customWidth="1"/>
    <col min="7" max="7" width="3.42857142857143" style="31" customWidth="1"/>
    <col min="8" max="9" width="10.8571428571429" style="32"/>
    <col min="10" max="11" width="7.85714285714286" style="33" customWidth="1"/>
    <col min="12" max="13" width="7.85714285714286" style="32" customWidth="1"/>
    <col min="14" max="15" width="10.8571428571429" style="33"/>
    <col min="16" max="16" width="11.4285714285714" style="32" customWidth="1"/>
    <col min="17" max="17" width="5.28571428571429" style="27" customWidth="1"/>
    <col min="18" max="18" width="12.4285714285714" style="27" customWidth="1"/>
    <col min="19" max="16384" width="10.8571428571429" style="27"/>
  </cols>
  <sheetData>
    <row r="1" s="19" customFormat="1" ht="3.75" customHeight="1" spans="1:16">
      <c r="A1" s="34"/>
      <c r="B1" s="35"/>
      <c r="C1" s="35"/>
      <c r="D1" s="35"/>
      <c r="F1" s="36"/>
      <c r="H1" s="37"/>
      <c r="I1" s="37"/>
      <c r="J1" s="37"/>
      <c r="K1" s="37"/>
      <c r="L1" s="37"/>
      <c r="M1" s="37"/>
      <c r="N1" s="37"/>
      <c r="O1" s="37"/>
      <c r="P1" s="37"/>
    </row>
    <row r="2" s="19" customFormat="1" ht="2.25" customHeight="1" spans="1:16">
      <c r="A2" s="34"/>
      <c r="B2" s="22"/>
      <c r="C2" s="38"/>
      <c r="D2" s="38"/>
      <c r="F2" s="36"/>
      <c r="H2" s="37"/>
      <c r="I2" s="37"/>
      <c r="J2" s="37"/>
      <c r="K2" s="37"/>
      <c r="L2" s="37"/>
      <c r="M2" s="37"/>
      <c r="N2" s="37"/>
      <c r="O2" s="37"/>
      <c r="P2" s="37"/>
    </row>
    <row r="3" s="19" customFormat="1" ht="52.5" customHeight="1" spans="1:16">
      <c r="A3" s="34"/>
      <c r="B3" s="22"/>
      <c r="F3" s="36"/>
      <c r="H3" s="37"/>
      <c r="I3" s="37"/>
      <c r="J3" s="37"/>
      <c r="K3" s="37"/>
      <c r="L3" s="37"/>
      <c r="M3" s="37"/>
      <c r="N3" s="37"/>
      <c r="O3" s="37"/>
      <c r="P3" s="37"/>
    </row>
    <row r="4" s="20" customFormat="1" ht="24" customHeight="1" spans="1:16">
      <c r="A4" s="39"/>
      <c r="B4" s="40" t="s">
        <v>78</v>
      </c>
      <c r="C4" s="40"/>
      <c r="D4" s="40"/>
      <c r="E4" s="40" t="s">
        <v>79</v>
      </c>
      <c r="F4" s="40"/>
      <c r="H4" s="41"/>
      <c r="I4" s="41"/>
      <c r="J4" s="41"/>
      <c r="K4" s="41"/>
      <c r="L4" s="41"/>
      <c r="M4" s="41"/>
      <c r="N4" s="41"/>
      <c r="O4" s="41"/>
      <c r="P4" s="41"/>
    </row>
    <row r="5" s="21" customFormat="1" ht="15" spans="1:6">
      <c r="A5" s="42"/>
      <c r="B5" s="43"/>
      <c r="C5" s="44" t="e">
        <f>#REF!</f>
        <v>#REF!</v>
      </c>
      <c r="D5" s="44"/>
      <c r="E5" s="45" t="e">
        <f>#REF!</f>
        <v>#REF!</v>
      </c>
      <c r="F5" s="45"/>
    </row>
    <row r="6" s="19" customFormat="1" ht="18.75" customHeight="1" spans="1:16">
      <c r="A6" s="34"/>
      <c r="B6" s="46" t="s">
        <v>80</v>
      </c>
      <c r="C6" s="46"/>
      <c r="D6" s="46"/>
      <c r="E6" s="46"/>
      <c r="F6" s="46"/>
      <c r="H6" s="37"/>
      <c r="I6" s="37"/>
      <c r="J6" s="37"/>
      <c r="K6" s="37"/>
      <c r="L6" s="37"/>
      <c r="M6" s="37"/>
      <c r="N6" s="37"/>
      <c r="O6" s="37"/>
      <c r="P6" s="37"/>
    </row>
    <row r="7" s="22" customFormat="1" ht="6.75" customHeight="1" spans="5:16">
      <c r="E7" s="47"/>
      <c r="F7" s="47"/>
      <c r="H7" s="48"/>
      <c r="I7" s="48"/>
      <c r="J7" s="48"/>
      <c r="K7" s="48"/>
      <c r="L7" s="48"/>
      <c r="M7" s="48"/>
      <c r="N7" s="48"/>
      <c r="O7" s="48"/>
      <c r="P7" s="48"/>
    </row>
    <row r="8" s="23" customFormat="1" ht="18" customHeight="1" spans="1:16">
      <c r="A8" s="24"/>
      <c r="B8" s="49" t="s">
        <v>81</v>
      </c>
      <c r="C8" s="49"/>
      <c r="D8" s="49"/>
      <c r="E8" s="49"/>
      <c r="F8" s="49"/>
      <c r="G8" s="50"/>
      <c r="H8" s="51" t="s">
        <v>81</v>
      </c>
      <c r="I8" s="83"/>
      <c r="J8" s="83"/>
      <c r="K8" s="83"/>
      <c r="L8" s="83"/>
      <c r="M8" s="83"/>
      <c r="N8" s="83"/>
      <c r="O8" s="83"/>
      <c r="P8" s="84"/>
    </row>
    <row r="9" s="23" customFormat="1" ht="5.25" customHeight="1" spans="1:17">
      <c r="A9" s="24"/>
      <c r="B9" s="24"/>
      <c r="C9" s="24"/>
      <c r="D9" s="24"/>
      <c r="E9" s="24"/>
      <c r="F9" s="24"/>
      <c r="G9" s="52"/>
      <c r="H9" s="53"/>
      <c r="I9" s="53"/>
      <c r="J9" s="53"/>
      <c r="K9" s="53"/>
      <c r="L9" s="53"/>
      <c r="M9" s="53"/>
      <c r="N9" s="53"/>
      <c r="O9" s="53"/>
      <c r="P9" s="53"/>
      <c r="Q9" s="24"/>
    </row>
    <row r="10" s="23" customFormat="1" ht="11.25" spans="1:7">
      <c r="A10" s="24"/>
      <c r="B10" s="54" t="s">
        <v>82</v>
      </c>
      <c r="C10" s="55" t="s">
        <v>83</v>
      </c>
      <c r="D10" s="54" t="s">
        <v>84</v>
      </c>
      <c r="E10" s="54" t="s">
        <v>85</v>
      </c>
      <c r="F10" s="54" t="s">
        <v>86</v>
      </c>
      <c r="G10" s="50"/>
    </row>
    <row r="11" s="23" customFormat="1" ht="11.25" spans="1:7">
      <c r="A11" s="24"/>
      <c r="B11" s="56">
        <v>1.1</v>
      </c>
      <c r="C11" s="57" t="e">
        <f>#REF!</f>
        <v>#REF!</v>
      </c>
      <c r="D11" s="58" t="e">
        <f>#REF!</f>
        <v>#REF!</v>
      </c>
      <c r="E11" s="59" t="e">
        <f>#REF!</f>
        <v>#REF!</v>
      </c>
      <c r="F11" s="60" t="e">
        <f>#REF!</f>
        <v>#REF!</v>
      </c>
      <c r="G11" s="50"/>
    </row>
    <row r="12" s="23" customFormat="1" ht="11.25" spans="1:7">
      <c r="A12" s="24"/>
      <c r="B12" s="61">
        <v>1.2</v>
      </c>
      <c r="C12" s="57" t="e">
        <f>#REF!</f>
        <v>#REF!</v>
      </c>
      <c r="D12" s="58" t="e">
        <f>#REF!</f>
        <v>#REF!</v>
      </c>
      <c r="E12" s="59" t="e">
        <f>#REF!</f>
        <v>#REF!</v>
      </c>
      <c r="F12" s="60" t="e">
        <f>#REF!</f>
        <v>#REF!</v>
      </c>
      <c r="G12" s="50"/>
    </row>
    <row r="13" s="23" customFormat="1" ht="11.25" spans="1:7">
      <c r="A13" s="24"/>
      <c r="B13" s="61">
        <v>1.3</v>
      </c>
      <c r="C13" s="62" t="e">
        <f>#REF!</f>
        <v>#REF!</v>
      </c>
      <c r="D13" s="58" t="e">
        <f>#REF!</f>
        <v>#REF!</v>
      </c>
      <c r="E13" s="59" t="e">
        <f>#REF!</f>
        <v>#REF!</v>
      </c>
      <c r="F13" s="60" t="e">
        <f>#REF!</f>
        <v>#REF!</v>
      </c>
      <c r="G13" s="50"/>
    </row>
    <row r="14" s="23" customFormat="1" ht="11.25" spans="1:7">
      <c r="A14" s="24"/>
      <c r="B14" s="61">
        <v>1.4</v>
      </c>
      <c r="C14" s="62" t="e">
        <f>#REF!</f>
        <v>#REF!</v>
      </c>
      <c r="D14" s="58" t="e">
        <f>#REF!</f>
        <v>#REF!</v>
      </c>
      <c r="E14" s="59" t="e">
        <f>#REF!</f>
        <v>#REF!</v>
      </c>
      <c r="F14" s="60" t="e">
        <f>#REF!</f>
        <v>#REF!</v>
      </c>
      <c r="G14" s="50"/>
    </row>
    <row r="15" s="23" customFormat="1" ht="11.25" spans="1:7">
      <c r="A15" s="24"/>
      <c r="B15" s="61">
        <v>1.5</v>
      </c>
      <c r="C15" s="62" t="e">
        <f>#REF!</f>
        <v>#REF!</v>
      </c>
      <c r="D15" s="58" t="e">
        <f>#REF!</f>
        <v>#REF!</v>
      </c>
      <c r="E15" s="59" t="e">
        <f>#REF!</f>
        <v>#REF!</v>
      </c>
      <c r="F15" s="60" t="e">
        <f>#REF!</f>
        <v>#REF!</v>
      </c>
      <c r="G15" s="50"/>
    </row>
    <row r="16" s="23" customFormat="1" ht="11.25" spans="1:7">
      <c r="A16" s="24"/>
      <c r="B16" s="61">
        <v>1.6</v>
      </c>
      <c r="C16" s="62" t="e">
        <f>#REF!</f>
        <v>#REF!</v>
      </c>
      <c r="D16" s="58" t="e">
        <f>#REF!</f>
        <v>#REF!</v>
      </c>
      <c r="E16" s="59" t="e">
        <f>#REF!</f>
        <v>#REF!</v>
      </c>
      <c r="F16" s="60" t="e">
        <f>#REF!</f>
        <v>#REF!</v>
      </c>
      <c r="G16" s="50"/>
    </row>
    <row r="17" s="23" customFormat="1" ht="11.25" spans="1:7">
      <c r="A17" s="24"/>
      <c r="B17" s="61">
        <v>1.7</v>
      </c>
      <c r="C17" s="62" t="e">
        <f>#REF!</f>
        <v>#REF!</v>
      </c>
      <c r="D17" s="58" t="e">
        <f>#REF!</f>
        <v>#REF!</v>
      </c>
      <c r="E17" s="59" t="e">
        <f>#REF!</f>
        <v>#REF!</v>
      </c>
      <c r="F17" s="60" t="e">
        <f>#REF!</f>
        <v>#REF!</v>
      </c>
      <c r="G17" s="50"/>
    </row>
    <row r="18" s="23" customFormat="1" ht="11.25" spans="1:15">
      <c r="A18" s="24"/>
      <c r="B18" s="61">
        <v>1.8</v>
      </c>
      <c r="C18" s="62" t="e">
        <f>#REF!</f>
        <v>#REF!</v>
      </c>
      <c r="D18" s="58" t="e">
        <f>#REF!</f>
        <v>#REF!</v>
      </c>
      <c r="E18" s="59" t="e">
        <f>#REF!</f>
        <v>#REF!</v>
      </c>
      <c r="F18" s="60" t="e">
        <f>#REF!</f>
        <v>#REF!</v>
      </c>
      <c r="G18" s="50"/>
      <c r="J18" s="50"/>
      <c r="K18" s="50"/>
      <c r="N18" s="50"/>
      <c r="O18" s="50"/>
    </row>
    <row r="19" s="23" customFormat="1" ht="11.25" spans="1:15">
      <c r="A19" s="24"/>
      <c r="B19" s="61">
        <v>1.9</v>
      </c>
      <c r="C19" s="62" t="e">
        <f>#REF!</f>
        <v>#REF!</v>
      </c>
      <c r="D19" s="58" t="e">
        <f>#REF!</f>
        <v>#REF!</v>
      </c>
      <c r="E19" s="59" t="e">
        <f>#REF!</f>
        <v>#REF!</v>
      </c>
      <c r="F19" s="60" t="e">
        <f>#REF!</f>
        <v>#REF!</v>
      </c>
      <c r="G19" s="50"/>
      <c r="J19" s="50"/>
      <c r="K19" s="50"/>
      <c r="N19" s="50"/>
      <c r="O19" s="50"/>
    </row>
    <row r="20" s="23" customFormat="1" ht="11.25" spans="1:15">
      <c r="A20" s="24"/>
      <c r="B20" s="63" t="s">
        <v>87</v>
      </c>
      <c r="C20" s="62" t="e">
        <f>#REF!</f>
        <v>#REF!</v>
      </c>
      <c r="D20" s="58" t="e">
        <f>#REF!</f>
        <v>#REF!</v>
      </c>
      <c r="E20" s="59" t="e">
        <f>#REF!</f>
        <v>#REF!</v>
      </c>
      <c r="F20" s="60" t="e">
        <f>#REF!</f>
        <v>#REF!</v>
      </c>
      <c r="G20" s="50"/>
      <c r="J20" s="50"/>
      <c r="K20" s="50"/>
      <c r="N20" s="50"/>
      <c r="O20" s="50"/>
    </row>
    <row r="21" s="23" customFormat="1" ht="11.25" spans="1:15">
      <c r="A21" s="24"/>
      <c r="B21" s="61">
        <v>1.11</v>
      </c>
      <c r="C21" s="62" t="e">
        <f>#REF!</f>
        <v>#REF!</v>
      </c>
      <c r="D21" s="58" t="e">
        <f>#REF!</f>
        <v>#REF!</v>
      </c>
      <c r="E21" s="59" t="e">
        <f>#REF!</f>
        <v>#REF!</v>
      </c>
      <c r="F21" s="60" t="e">
        <f>#REF!</f>
        <v>#REF!</v>
      </c>
      <c r="G21" s="50"/>
      <c r="J21" s="50"/>
      <c r="K21" s="50"/>
      <c r="N21" s="50"/>
      <c r="O21" s="50"/>
    </row>
    <row r="22" s="23" customFormat="1" ht="11.25" spans="1:15">
      <c r="A22" s="24"/>
      <c r="B22" s="61">
        <v>1.12</v>
      </c>
      <c r="C22" s="62" t="e">
        <f>#REF!</f>
        <v>#REF!</v>
      </c>
      <c r="D22" s="58" t="e">
        <f>#REF!</f>
        <v>#REF!</v>
      </c>
      <c r="E22" s="59" t="e">
        <f>#REF!</f>
        <v>#REF!</v>
      </c>
      <c r="F22" s="60" t="e">
        <f>#REF!</f>
        <v>#REF!</v>
      </c>
      <c r="G22" s="50"/>
      <c r="J22" s="50"/>
      <c r="K22" s="50"/>
      <c r="N22" s="50"/>
      <c r="O22" s="50"/>
    </row>
    <row r="23" s="23" customFormat="1" ht="11.25" spans="1:15">
      <c r="A23" s="24"/>
      <c r="B23" s="61">
        <v>1.13</v>
      </c>
      <c r="C23" s="62" t="e">
        <f>#REF!</f>
        <v>#REF!</v>
      </c>
      <c r="D23" s="58" t="e">
        <f>#REF!</f>
        <v>#REF!</v>
      </c>
      <c r="E23" s="59" t="e">
        <f>#REF!</f>
        <v>#REF!</v>
      </c>
      <c r="F23" s="60" t="e">
        <f>#REF!</f>
        <v>#REF!</v>
      </c>
      <c r="G23" s="50"/>
      <c r="J23" s="50"/>
      <c r="K23" s="50"/>
      <c r="N23" s="50"/>
      <c r="O23" s="50"/>
    </row>
    <row r="24" s="23" customFormat="1" ht="11.25" spans="1:15">
      <c r="A24" s="24"/>
      <c r="B24" s="61">
        <v>1.14</v>
      </c>
      <c r="C24" s="62" t="e">
        <f>#REF!</f>
        <v>#REF!</v>
      </c>
      <c r="D24" s="58" t="e">
        <f>#REF!</f>
        <v>#REF!</v>
      </c>
      <c r="E24" s="59" t="e">
        <f>#REF!</f>
        <v>#REF!</v>
      </c>
      <c r="F24" s="60" t="e">
        <f>#REF!</f>
        <v>#REF!</v>
      </c>
      <c r="G24" s="50"/>
      <c r="J24" s="50"/>
      <c r="K24" s="50"/>
      <c r="N24" s="50"/>
      <c r="O24" s="50"/>
    </row>
    <row r="25" s="23" customFormat="1" ht="11.25" spans="1:15">
      <c r="A25" s="24"/>
      <c r="B25" s="61">
        <v>1.15</v>
      </c>
      <c r="C25" s="62" t="e">
        <f>#REF!</f>
        <v>#REF!</v>
      </c>
      <c r="D25" s="58" t="e">
        <f>#REF!</f>
        <v>#REF!</v>
      </c>
      <c r="E25" s="59" t="e">
        <f>#REF!</f>
        <v>#REF!</v>
      </c>
      <c r="F25" s="60" t="e">
        <f>#REF!</f>
        <v>#REF!</v>
      </c>
      <c r="G25" s="50"/>
      <c r="J25" s="50"/>
      <c r="K25" s="50"/>
      <c r="N25" s="50"/>
      <c r="O25" s="50"/>
    </row>
    <row r="26" s="23" customFormat="1" ht="11.25" spans="1:15">
      <c r="A26" s="24"/>
      <c r="B26" s="61">
        <v>1.16</v>
      </c>
      <c r="C26" s="62" t="e">
        <f>#REF!</f>
        <v>#REF!</v>
      </c>
      <c r="D26" s="58" t="e">
        <f>#REF!</f>
        <v>#REF!</v>
      </c>
      <c r="E26" s="59" t="e">
        <f>#REF!</f>
        <v>#REF!</v>
      </c>
      <c r="F26" s="60" t="e">
        <f>#REF!</f>
        <v>#REF!</v>
      </c>
      <c r="G26" s="50"/>
      <c r="J26" s="50"/>
      <c r="K26" s="50"/>
      <c r="N26" s="50"/>
      <c r="O26" s="50"/>
    </row>
    <row r="27" s="23" customFormat="1" ht="11.25" spans="1:15">
      <c r="A27" s="24"/>
      <c r="B27" s="61">
        <v>1.17</v>
      </c>
      <c r="C27" s="62" t="e">
        <f>#REF!</f>
        <v>#REF!</v>
      </c>
      <c r="D27" s="58" t="e">
        <f>#REF!</f>
        <v>#REF!</v>
      </c>
      <c r="E27" s="59" t="e">
        <f>#REF!</f>
        <v>#REF!</v>
      </c>
      <c r="F27" s="60" t="e">
        <f>#REF!</f>
        <v>#REF!</v>
      </c>
      <c r="G27" s="50"/>
      <c r="J27" s="50"/>
      <c r="K27" s="50"/>
      <c r="N27" s="50"/>
      <c r="O27" s="50"/>
    </row>
    <row r="28" s="23" customFormat="1" ht="27" customHeight="1" spans="1:15">
      <c r="A28" s="24"/>
      <c r="B28" s="61">
        <v>1.18</v>
      </c>
      <c r="C28" s="62" t="e">
        <f>#REF!</f>
        <v>#REF!</v>
      </c>
      <c r="D28" s="58" t="e">
        <f>#REF!</f>
        <v>#REF!</v>
      </c>
      <c r="E28" s="59" t="e">
        <f>#REF!</f>
        <v>#REF!</v>
      </c>
      <c r="F28" s="60" t="e">
        <f>#REF!</f>
        <v>#REF!</v>
      </c>
      <c r="G28" s="50"/>
      <c r="J28" s="50"/>
      <c r="K28" s="50"/>
      <c r="N28" s="50"/>
      <c r="O28" s="50"/>
    </row>
    <row r="29" s="23" customFormat="1" ht="11.25" spans="1:15">
      <c r="A29" s="24"/>
      <c r="B29" s="61">
        <v>1.19</v>
      </c>
      <c r="C29" s="62" t="e">
        <f>#REF!</f>
        <v>#REF!</v>
      </c>
      <c r="D29" s="58" t="e">
        <f>#REF!</f>
        <v>#REF!</v>
      </c>
      <c r="E29" s="59" t="e">
        <f>#REF!</f>
        <v>#REF!</v>
      </c>
      <c r="F29" s="60" t="e">
        <f>#REF!</f>
        <v>#REF!</v>
      </c>
      <c r="G29" s="50"/>
      <c r="J29" s="50"/>
      <c r="K29" s="50"/>
      <c r="N29" s="50"/>
      <c r="O29" s="50"/>
    </row>
    <row r="30" s="23" customFormat="1" ht="11.25" spans="1:15">
      <c r="A30" s="24"/>
      <c r="B30" s="63" t="s">
        <v>88</v>
      </c>
      <c r="C30" s="62" t="e">
        <f>#REF!</f>
        <v>#REF!</v>
      </c>
      <c r="D30" s="58" t="e">
        <f>#REF!</f>
        <v>#REF!</v>
      </c>
      <c r="E30" s="59" t="e">
        <f>#REF!</f>
        <v>#REF!</v>
      </c>
      <c r="F30" s="60" t="e">
        <f>#REF!</f>
        <v>#REF!</v>
      </c>
      <c r="G30" s="50"/>
      <c r="J30" s="50"/>
      <c r="K30" s="50"/>
      <c r="N30" s="50"/>
      <c r="O30" s="50"/>
    </row>
    <row r="31" s="23" customFormat="1" ht="11.25" spans="1:15">
      <c r="A31" s="24"/>
      <c r="B31" s="61">
        <v>1.21</v>
      </c>
      <c r="C31" s="62" t="e">
        <f>#REF!</f>
        <v>#REF!</v>
      </c>
      <c r="D31" s="58" t="e">
        <f>#REF!</f>
        <v>#REF!</v>
      </c>
      <c r="E31" s="59" t="e">
        <f>#REF!</f>
        <v>#REF!</v>
      </c>
      <c r="F31" s="60" t="e">
        <f>#REF!</f>
        <v>#REF!</v>
      </c>
      <c r="G31" s="50"/>
      <c r="J31" s="50"/>
      <c r="K31" s="50"/>
      <c r="N31" s="50"/>
      <c r="O31" s="50"/>
    </row>
    <row r="32" s="23" customFormat="1" ht="50.25" customHeight="1" spans="1:15">
      <c r="A32" s="24"/>
      <c r="B32" s="61">
        <v>1.22</v>
      </c>
      <c r="C32" s="62" t="e">
        <f>#REF!</f>
        <v>#REF!</v>
      </c>
      <c r="D32" s="58" t="e">
        <f>#REF!</f>
        <v>#REF!</v>
      </c>
      <c r="E32" s="59" t="e">
        <f>#REF!</f>
        <v>#REF!</v>
      </c>
      <c r="F32" s="60" t="e">
        <f>#REF!</f>
        <v>#REF!</v>
      </c>
      <c r="G32" s="50"/>
      <c r="J32" s="50"/>
      <c r="K32" s="50"/>
      <c r="N32" s="50"/>
      <c r="O32" s="50"/>
    </row>
    <row r="33" s="23" customFormat="1" ht="38.25" customHeight="1" spans="1:15">
      <c r="A33" s="24"/>
      <c r="B33" s="61">
        <v>1.23</v>
      </c>
      <c r="C33" s="62" t="e">
        <f>#REF!</f>
        <v>#REF!</v>
      </c>
      <c r="D33" s="58" t="e">
        <f>#REF!</f>
        <v>#REF!</v>
      </c>
      <c r="E33" s="59" t="e">
        <f>#REF!</f>
        <v>#REF!</v>
      </c>
      <c r="F33" s="60" t="e">
        <f>#REF!</f>
        <v>#REF!</v>
      </c>
      <c r="G33" s="50"/>
      <c r="J33" s="50"/>
      <c r="K33" s="50"/>
      <c r="N33" s="50"/>
      <c r="O33" s="50"/>
    </row>
    <row r="34" s="23" customFormat="1" ht="11.25" spans="1:15">
      <c r="A34" s="24"/>
      <c r="B34" s="64">
        <v>1.24</v>
      </c>
      <c r="C34" s="65" t="e">
        <f>#REF!</f>
        <v>#REF!</v>
      </c>
      <c r="D34" s="58" t="e">
        <f>#REF!</f>
        <v>#REF!</v>
      </c>
      <c r="E34" s="59" t="e">
        <f>#REF!</f>
        <v>#REF!</v>
      </c>
      <c r="F34" s="60" t="e">
        <f>#REF!</f>
        <v>#REF!</v>
      </c>
      <c r="G34" s="50"/>
      <c r="J34" s="50"/>
      <c r="K34" s="50"/>
      <c r="N34" s="50"/>
      <c r="O34" s="50"/>
    </row>
    <row r="35" s="23" customFormat="1" ht="11.25" spans="1:15">
      <c r="A35" s="24"/>
      <c r="B35" s="66"/>
      <c r="C35" s="67"/>
      <c r="D35" s="66"/>
      <c r="E35" s="66" t="s">
        <v>89</v>
      </c>
      <c r="F35" s="68" t="e">
        <f>SUM(F11:F34)</f>
        <v>#REF!</v>
      </c>
      <c r="G35" s="50"/>
      <c r="H35" s="69"/>
      <c r="J35" s="50"/>
      <c r="K35" s="50"/>
      <c r="N35" s="50"/>
      <c r="O35" s="50"/>
    </row>
    <row r="36" s="24" customFormat="1" ht="11.25" spans="2:15">
      <c r="B36" s="70"/>
      <c r="C36" s="71"/>
      <c r="D36" s="70"/>
      <c r="E36" s="72"/>
      <c r="F36" s="73"/>
      <c r="G36" s="52"/>
      <c r="H36" s="74"/>
      <c r="J36" s="52"/>
      <c r="K36" s="52"/>
      <c r="N36" s="52"/>
      <c r="O36" s="52"/>
    </row>
    <row r="37" s="23" customFormat="1" ht="17.25" customHeight="1" spans="1:16">
      <c r="A37" s="24"/>
      <c r="B37" s="75" t="s">
        <v>90</v>
      </c>
      <c r="C37" s="75"/>
      <c r="D37" s="75"/>
      <c r="E37" s="75"/>
      <c r="F37" s="75"/>
      <c r="G37" s="50"/>
      <c r="H37" s="76" t="s">
        <v>90</v>
      </c>
      <c r="I37" s="76"/>
      <c r="J37" s="76"/>
      <c r="K37" s="76"/>
      <c r="L37" s="76"/>
      <c r="M37" s="76"/>
      <c r="N37" s="76"/>
      <c r="O37" s="76"/>
      <c r="P37" s="76"/>
    </row>
    <row r="38" s="23" customFormat="1" ht="5.25" customHeight="1" spans="1:16">
      <c r="A38" s="24"/>
      <c r="B38" s="24"/>
      <c r="C38" s="24"/>
      <c r="D38" s="24"/>
      <c r="E38" s="24"/>
      <c r="F38" s="24"/>
      <c r="G38" s="50"/>
      <c r="H38" s="77"/>
      <c r="I38" s="77"/>
      <c r="J38" s="77"/>
      <c r="K38" s="77"/>
      <c r="L38" s="77"/>
      <c r="M38" s="77"/>
      <c r="N38" s="77"/>
      <c r="O38" s="77"/>
      <c r="P38" s="77"/>
    </row>
    <row r="39" s="23" customFormat="1" ht="11.25" spans="1:15">
      <c r="A39" s="24"/>
      <c r="B39" s="54" t="s">
        <v>82</v>
      </c>
      <c r="C39" s="55" t="s">
        <v>83</v>
      </c>
      <c r="D39" s="54" t="s">
        <v>84</v>
      </c>
      <c r="E39" s="54" t="s">
        <v>85</v>
      </c>
      <c r="F39" s="54" t="s">
        <v>86</v>
      </c>
      <c r="G39" s="50"/>
      <c r="J39" s="50"/>
      <c r="K39" s="50"/>
      <c r="N39" s="50"/>
      <c r="O39" s="50"/>
    </row>
    <row r="40" s="23" customFormat="1" ht="11.25" spans="1:15">
      <c r="A40" s="24"/>
      <c r="B40" s="64">
        <v>2.1</v>
      </c>
      <c r="C40" s="65" t="e">
        <f>#REF!</f>
        <v>#REF!</v>
      </c>
      <c r="D40" s="58" t="e">
        <f>#REF!</f>
        <v>#REF!</v>
      </c>
      <c r="E40" s="59" t="e">
        <f>#REF!</f>
        <v>#REF!</v>
      </c>
      <c r="F40" s="60" t="e">
        <f>#REF!</f>
        <v>#REF!</v>
      </c>
      <c r="G40" s="50"/>
      <c r="I40" s="85"/>
      <c r="J40" s="85"/>
      <c r="K40" s="85"/>
      <c r="L40" s="85"/>
      <c r="M40" s="85"/>
      <c r="N40" s="50"/>
      <c r="O40" s="50"/>
    </row>
    <row r="41" s="23" customFormat="1" ht="11.25" spans="1:15">
      <c r="A41" s="24"/>
      <c r="B41" s="64">
        <v>2.2</v>
      </c>
      <c r="C41" s="65" t="e">
        <f>#REF!</f>
        <v>#REF!</v>
      </c>
      <c r="D41" s="58" t="e">
        <f>#REF!</f>
        <v>#REF!</v>
      </c>
      <c r="E41" s="59" t="e">
        <f>#REF!</f>
        <v>#REF!</v>
      </c>
      <c r="F41" s="60" t="e">
        <f>#REF!</f>
        <v>#REF!</v>
      </c>
      <c r="G41" s="50"/>
      <c r="J41" s="50"/>
      <c r="K41" s="50"/>
      <c r="L41" s="86"/>
      <c r="M41" s="86"/>
      <c r="N41" s="50"/>
      <c r="O41" s="50"/>
    </row>
    <row r="42" s="23" customFormat="1" ht="11.25" spans="1:15">
      <c r="A42" s="24"/>
      <c r="B42" s="64">
        <v>2.3</v>
      </c>
      <c r="C42" s="65" t="e">
        <f>#REF!</f>
        <v>#REF!</v>
      </c>
      <c r="D42" s="58" t="e">
        <f>#REF!</f>
        <v>#REF!</v>
      </c>
      <c r="E42" s="59" t="e">
        <f>#REF!</f>
        <v>#REF!</v>
      </c>
      <c r="F42" s="60" t="e">
        <f>#REF!</f>
        <v>#REF!</v>
      </c>
      <c r="G42" s="50"/>
      <c r="J42" s="50"/>
      <c r="K42" s="50"/>
      <c r="L42" s="86"/>
      <c r="M42" s="86"/>
      <c r="N42" s="50"/>
      <c r="O42" s="50"/>
    </row>
    <row r="43" s="23" customFormat="1" ht="11.25" spans="1:15">
      <c r="A43" s="24"/>
      <c r="B43" s="64">
        <v>2.4</v>
      </c>
      <c r="C43" s="65" t="e">
        <f>#REF!</f>
        <v>#REF!</v>
      </c>
      <c r="D43" s="58" t="e">
        <f>#REF!</f>
        <v>#REF!</v>
      </c>
      <c r="E43" s="59" t="e">
        <f>#REF!</f>
        <v>#REF!</v>
      </c>
      <c r="F43" s="60" t="e">
        <f>#REF!</f>
        <v>#REF!</v>
      </c>
      <c r="G43" s="50"/>
      <c r="J43" s="50"/>
      <c r="K43" s="50"/>
      <c r="L43" s="86"/>
      <c r="M43" s="86"/>
      <c r="N43" s="50"/>
      <c r="O43" s="50"/>
    </row>
    <row r="44" s="23" customFormat="1" ht="11.25" spans="1:15">
      <c r="A44" s="24"/>
      <c r="B44" s="64">
        <v>2.5</v>
      </c>
      <c r="C44" s="65" t="e">
        <f>#REF!</f>
        <v>#REF!</v>
      </c>
      <c r="D44" s="58" t="e">
        <f>#REF!</f>
        <v>#REF!</v>
      </c>
      <c r="E44" s="59" t="e">
        <f>#REF!</f>
        <v>#REF!</v>
      </c>
      <c r="F44" s="60" t="e">
        <f>#REF!</f>
        <v>#REF!</v>
      </c>
      <c r="G44" s="50"/>
      <c r="J44" s="50"/>
      <c r="K44" s="50"/>
      <c r="L44" s="86"/>
      <c r="M44" s="86"/>
      <c r="N44" s="50"/>
      <c r="O44" s="50"/>
    </row>
    <row r="45" s="23" customFormat="1" ht="11.25" spans="1:15">
      <c r="A45" s="24"/>
      <c r="B45" s="64">
        <v>2.6</v>
      </c>
      <c r="C45" s="65" t="e">
        <f>#REF!</f>
        <v>#REF!</v>
      </c>
      <c r="D45" s="58" t="e">
        <f>#REF!</f>
        <v>#REF!</v>
      </c>
      <c r="E45" s="59" t="e">
        <f>#REF!</f>
        <v>#REF!</v>
      </c>
      <c r="F45" s="60" t="e">
        <f>#REF!</f>
        <v>#REF!</v>
      </c>
      <c r="G45" s="50"/>
      <c r="J45" s="50"/>
      <c r="K45" s="50"/>
      <c r="L45" s="86"/>
      <c r="M45" s="86"/>
      <c r="N45" s="50"/>
      <c r="O45" s="50"/>
    </row>
    <row r="46" s="23" customFormat="1" ht="11.25" spans="1:15">
      <c r="A46" s="24"/>
      <c r="B46" s="64">
        <v>2.7</v>
      </c>
      <c r="C46" s="65" t="e">
        <f>#REF!</f>
        <v>#REF!</v>
      </c>
      <c r="D46" s="58" t="e">
        <f>#REF!</f>
        <v>#REF!</v>
      </c>
      <c r="E46" s="59" t="e">
        <f>#REF!</f>
        <v>#REF!</v>
      </c>
      <c r="F46" s="60" t="e">
        <f>#REF!</f>
        <v>#REF!</v>
      </c>
      <c r="G46" s="50"/>
      <c r="J46" s="50"/>
      <c r="K46" s="50"/>
      <c r="L46" s="86"/>
      <c r="M46" s="86"/>
      <c r="N46" s="50"/>
      <c r="O46" s="50"/>
    </row>
    <row r="47" s="23" customFormat="1" ht="11.25" spans="1:15">
      <c r="A47" s="24"/>
      <c r="B47" s="64">
        <v>2.8</v>
      </c>
      <c r="C47" s="65" t="e">
        <f>#REF!</f>
        <v>#REF!</v>
      </c>
      <c r="D47" s="58" t="e">
        <f>#REF!</f>
        <v>#REF!</v>
      </c>
      <c r="E47" s="59" t="e">
        <f>#REF!</f>
        <v>#REF!</v>
      </c>
      <c r="F47" s="60" t="e">
        <f>#REF!</f>
        <v>#REF!</v>
      </c>
      <c r="G47" s="50"/>
      <c r="J47" s="50"/>
      <c r="K47" s="50"/>
      <c r="N47" s="50"/>
      <c r="O47" s="50"/>
    </row>
    <row r="48" s="23" customFormat="1" ht="11.25" spans="1:15">
      <c r="A48" s="24"/>
      <c r="B48" s="64">
        <v>2.9</v>
      </c>
      <c r="C48" s="65" t="e">
        <f>#REF!</f>
        <v>#REF!</v>
      </c>
      <c r="D48" s="58" t="e">
        <f>#REF!</f>
        <v>#REF!</v>
      </c>
      <c r="E48" s="59" t="e">
        <f>#REF!</f>
        <v>#REF!</v>
      </c>
      <c r="F48" s="60" t="e">
        <f>#REF!</f>
        <v>#REF!</v>
      </c>
      <c r="G48" s="50"/>
      <c r="J48" s="50"/>
      <c r="K48" s="50"/>
      <c r="N48" s="50"/>
      <c r="O48" s="50"/>
    </row>
    <row r="49" s="23" customFormat="1" ht="11.25" spans="1:15">
      <c r="A49" s="24"/>
      <c r="B49" s="64" t="s">
        <v>91</v>
      </c>
      <c r="C49" s="65" t="e">
        <f>#REF!</f>
        <v>#REF!</v>
      </c>
      <c r="D49" s="58" t="e">
        <f>#REF!</f>
        <v>#REF!</v>
      </c>
      <c r="E49" s="59" t="e">
        <f>#REF!</f>
        <v>#REF!</v>
      </c>
      <c r="F49" s="60" t="e">
        <f>#REF!</f>
        <v>#REF!</v>
      </c>
      <c r="G49" s="50"/>
      <c r="J49" s="50"/>
      <c r="K49" s="50"/>
      <c r="N49" s="50"/>
      <c r="O49" s="50"/>
    </row>
    <row r="50" s="23" customFormat="1" ht="11.25" spans="1:15">
      <c r="A50" s="24"/>
      <c r="B50" s="64">
        <v>2.11</v>
      </c>
      <c r="C50" s="65" t="e">
        <f>#REF!</f>
        <v>#REF!</v>
      </c>
      <c r="D50" s="58" t="e">
        <f>#REF!</f>
        <v>#REF!</v>
      </c>
      <c r="E50" s="59" t="e">
        <f>#REF!</f>
        <v>#REF!</v>
      </c>
      <c r="F50" s="60" t="e">
        <f>#REF!</f>
        <v>#REF!</v>
      </c>
      <c r="G50" s="50"/>
      <c r="J50" s="50"/>
      <c r="K50" s="50"/>
      <c r="N50" s="50"/>
      <c r="O50" s="50"/>
    </row>
    <row r="51" s="23" customFormat="1" ht="11.25" spans="1:15">
      <c r="A51" s="24"/>
      <c r="B51" s="64">
        <v>2.12</v>
      </c>
      <c r="C51" s="65" t="e">
        <f>#REF!</f>
        <v>#REF!</v>
      </c>
      <c r="D51" s="58" t="e">
        <f>#REF!</f>
        <v>#REF!</v>
      </c>
      <c r="E51" s="59" t="e">
        <f>#REF!</f>
        <v>#REF!</v>
      </c>
      <c r="F51" s="60" t="e">
        <f>#REF!</f>
        <v>#REF!</v>
      </c>
      <c r="G51" s="50"/>
      <c r="J51" s="50"/>
      <c r="K51" s="50"/>
      <c r="N51" s="50"/>
      <c r="O51" s="50"/>
    </row>
    <row r="52" s="23" customFormat="1" ht="11.25" spans="1:15">
      <c r="A52" s="24"/>
      <c r="B52" s="64">
        <v>2.13</v>
      </c>
      <c r="C52" s="65" t="e">
        <f>#REF!</f>
        <v>#REF!</v>
      </c>
      <c r="D52" s="58" t="e">
        <f>#REF!</f>
        <v>#REF!</v>
      </c>
      <c r="E52" s="59" t="e">
        <f>#REF!</f>
        <v>#REF!</v>
      </c>
      <c r="F52" s="60" t="e">
        <f>#REF!</f>
        <v>#REF!</v>
      </c>
      <c r="G52" s="50"/>
      <c r="J52" s="50"/>
      <c r="K52" s="50"/>
      <c r="N52" s="50"/>
      <c r="O52" s="50"/>
    </row>
    <row r="53" s="23" customFormat="1" ht="11.25" spans="1:15">
      <c r="A53" s="24"/>
      <c r="B53" s="64">
        <v>2.14</v>
      </c>
      <c r="C53" s="65" t="e">
        <f>#REF!</f>
        <v>#REF!</v>
      </c>
      <c r="D53" s="58" t="e">
        <f>#REF!</f>
        <v>#REF!</v>
      </c>
      <c r="E53" s="59" t="e">
        <f>#REF!</f>
        <v>#REF!</v>
      </c>
      <c r="F53" s="60" t="e">
        <f>#REF!</f>
        <v>#REF!</v>
      </c>
      <c r="G53" s="50"/>
      <c r="J53" s="50"/>
      <c r="K53" s="50"/>
      <c r="N53" s="50"/>
      <c r="O53" s="50"/>
    </row>
    <row r="54" s="23" customFormat="1" ht="11.25" spans="1:15">
      <c r="A54" s="24"/>
      <c r="B54" s="64">
        <v>2.15</v>
      </c>
      <c r="C54" s="65" t="e">
        <f>#REF!</f>
        <v>#REF!</v>
      </c>
      <c r="D54" s="58" t="e">
        <f>#REF!</f>
        <v>#REF!</v>
      </c>
      <c r="E54" s="59" t="e">
        <f>#REF!</f>
        <v>#REF!</v>
      </c>
      <c r="F54" s="60" t="e">
        <f>#REF!</f>
        <v>#REF!</v>
      </c>
      <c r="G54" s="50"/>
      <c r="J54" s="50"/>
      <c r="K54" s="50"/>
      <c r="N54" s="50"/>
      <c r="O54" s="50"/>
    </row>
    <row r="55" s="23" customFormat="1" ht="11.25" spans="1:15">
      <c r="A55" s="24"/>
      <c r="B55" s="64">
        <v>2.16</v>
      </c>
      <c r="C55" s="65" t="e">
        <f>#REF!</f>
        <v>#REF!</v>
      </c>
      <c r="D55" s="58" t="e">
        <f>#REF!</f>
        <v>#REF!</v>
      </c>
      <c r="E55" s="59" t="e">
        <f>#REF!</f>
        <v>#REF!</v>
      </c>
      <c r="F55" s="60" t="e">
        <f>#REF!</f>
        <v>#REF!</v>
      </c>
      <c r="G55" s="50"/>
      <c r="J55" s="50"/>
      <c r="K55" s="50"/>
      <c r="N55" s="50"/>
      <c r="O55" s="50"/>
    </row>
    <row r="56" s="23" customFormat="1" ht="11.25" spans="1:15">
      <c r="A56" s="24"/>
      <c r="B56" s="64">
        <v>2.17</v>
      </c>
      <c r="C56" s="65" t="e">
        <f>#REF!</f>
        <v>#REF!</v>
      </c>
      <c r="D56" s="58" t="e">
        <f>#REF!</f>
        <v>#REF!</v>
      </c>
      <c r="E56" s="59" t="e">
        <f>#REF!</f>
        <v>#REF!</v>
      </c>
      <c r="F56" s="60" t="e">
        <f>#REF!</f>
        <v>#REF!</v>
      </c>
      <c r="G56" s="50"/>
      <c r="J56" s="50"/>
      <c r="K56" s="50"/>
      <c r="N56" s="50"/>
      <c r="O56" s="50"/>
    </row>
    <row r="57" s="23" customFormat="1" ht="11.25" spans="1:15">
      <c r="A57" s="24"/>
      <c r="B57" s="66"/>
      <c r="C57" s="67"/>
      <c r="D57" s="66"/>
      <c r="E57" s="66" t="s">
        <v>89</v>
      </c>
      <c r="F57" s="68" t="e">
        <f>SUM(F40:F56)</f>
        <v>#REF!</v>
      </c>
      <c r="G57" s="50"/>
      <c r="H57" s="69"/>
      <c r="J57" s="50"/>
      <c r="K57" s="50"/>
      <c r="N57" s="50"/>
      <c r="O57" s="50"/>
    </row>
    <row r="58" s="23" customFormat="1" ht="12" spans="1:15">
      <c r="A58" s="24"/>
      <c r="B58" s="52"/>
      <c r="C58" s="78"/>
      <c r="D58" s="52"/>
      <c r="E58" s="50"/>
      <c r="F58" s="50"/>
      <c r="G58" s="79"/>
      <c r="J58" s="50"/>
      <c r="K58" s="50"/>
      <c r="N58" s="50"/>
      <c r="O58" s="50"/>
    </row>
    <row r="59" s="23" customFormat="1" ht="18" customHeight="1" spans="1:16">
      <c r="A59" s="24"/>
      <c r="B59" s="80" t="s">
        <v>92</v>
      </c>
      <c r="C59" s="80"/>
      <c r="D59" s="80"/>
      <c r="E59" s="80"/>
      <c r="F59" s="80"/>
      <c r="G59" s="81"/>
      <c r="H59" s="82" t="s">
        <v>92</v>
      </c>
      <c r="I59" s="87"/>
      <c r="J59" s="87"/>
      <c r="K59" s="87"/>
      <c r="L59" s="87"/>
      <c r="M59" s="87"/>
      <c r="N59" s="87"/>
      <c r="O59" s="87"/>
      <c r="P59" s="87"/>
    </row>
    <row r="60" s="23" customFormat="1" ht="5.25" customHeight="1" spans="1:10">
      <c r="A60" s="24"/>
      <c r="B60" s="24"/>
      <c r="C60" s="24"/>
      <c r="D60" s="24"/>
      <c r="E60" s="24"/>
      <c r="F60" s="24"/>
      <c r="G60" s="81"/>
      <c r="H60" s="24"/>
      <c r="I60" s="24"/>
      <c r="J60" s="24"/>
    </row>
    <row r="61" s="23" customFormat="1" ht="11.25" spans="1:15">
      <c r="A61" s="24"/>
      <c r="B61" s="54" t="s">
        <v>82</v>
      </c>
      <c r="C61" s="55" t="s">
        <v>83</v>
      </c>
      <c r="D61" s="54" t="s">
        <v>84</v>
      </c>
      <c r="E61" s="54" t="s">
        <v>85</v>
      </c>
      <c r="F61" s="54" t="s">
        <v>86</v>
      </c>
      <c r="G61" s="81"/>
      <c r="J61" s="50"/>
      <c r="K61" s="50"/>
      <c r="N61" s="50"/>
      <c r="O61" s="50"/>
    </row>
    <row r="62" s="23" customFormat="1" ht="11.25" spans="1:15">
      <c r="A62" s="24"/>
      <c r="B62" s="64">
        <v>3.1</v>
      </c>
      <c r="C62" s="65" t="e">
        <f>#REF!</f>
        <v>#REF!</v>
      </c>
      <c r="D62" s="58" t="e">
        <f>#REF!</f>
        <v>#REF!</v>
      </c>
      <c r="E62" s="59" t="e">
        <f>#REF!</f>
        <v>#REF!</v>
      </c>
      <c r="F62" s="60" t="e">
        <f>#REF!</f>
        <v>#REF!</v>
      </c>
      <c r="G62" s="81"/>
      <c r="I62" s="85"/>
      <c r="J62" s="85"/>
      <c r="K62" s="85"/>
      <c r="L62" s="85"/>
      <c r="M62" s="85"/>
      <c r="N62" s="50"/>
      <c r="O62" s="50"/>
    </row>
    <row r="63" s="23" customFormat="1" ht="11.25" spans="1:15">
      <c r="A63" s="24"/>
      <c r="B63" s="64">
        <v>3.2</v>
      </c>
      <c r="C63" s="65" t="e">
        <f>#REF!</f>
        <v>#REF!</v>
      </c>
      <c r="D63" s="58" t="e">
        <f>#REF!</f>
        <v>#REF!</v>
      </c>
      <c r="E63" s="59" t="e">
        <f>#REF!</f>
        <v>#REF!</v>
      </c>
      <c r="F63" s="60" t="e">
        <f>#REF!</f>
        <v>#REF!</v>
      </c>
      <c r="G63" s="81"/>
      <c r="J63" s="50"/>
      <c r="K63" s="50"/>
      <c r="L63" s="86"/>
      <c r="M63" s="86"/>
      <c r="N63" s="50"/>
      <c r="O63" s="50"/>
    </row>
    <row r="64" s="23" customFormat="1" ht="11.25" spans="1:15">
      <c r="A64" s="24"/>
      <c r="B64" s="64">
        <v>3.3</v>
      </c>
      <c r="C64" s="65" t="e">
        <f>#REF!</f>
        <v>#REF!</v>
      </c>
      <c r="D64" s="58" t="e">
        <f>#REF!</f>
        <v>#REF!</v>
      </c>
      <c r="E64" s="59" t="e">
        <f>#REF!</f>
        <v>#REF!</v>
      </c>
      <c r="F64" s="60" t="e">
        <f>#REF!</f>
        <v>#REF!</v>
      </c>
      <c r="G64" s="81"/>
      <c r="J64" s="50"/>
      <c r="K64" s="50"/>
      <c r="L64" s="86"/>
      <c r="M64" s="86"/>
      <c r="N64" s="50"/>
      <c r="O64" s="50"/>
    </row>
    <row r="65" s="23" customFormat="1" ht="11.25" spans="1:15">
      <c r="A65" s="24"/>
      <c r="B65" s="64">
        <v>3.4</v>
      </c>
      <c r="C65" s="65" t="e">
        <f>#REF!</f>
        <v>#REF!</v>
      </c>
      <c r="D65" s="58" t="e">
        <f>#REF!</f>
        <v>#REF!</v>
      </c>
      <c r="E65" s="59" t="e">
        <f>#REF!</f>
        <v>#REF!</v>
      </c>
      <c r="F65" s="60" t="e">
        <f>#REF!</f>
        <v>#REF!</v>
      </c>
      <c r="G65" s="81"/>
      <c r="J65" s="50"/>
      <c r="K65" s="50"/>
      <c r="L65" s="86"/>
      <c r="M65" s="86"/>
      <c r="N65" s="50"/>
      <c r="O65" s="50"/>
    </row>
    <row r="66" s="23" customFormat="1" ht="11.25" spans="1:15">
      <c r="A66" s="24"/>
      <c r="B66" s="64">
        <v>3.5</v>
      </c>
      <c r="C66" s="65" t="e">
        <f>#REF!</f>
        <v>#REF!</v>
      </c>
      <c r="D66" s="58" t="e">
        <f>#REF!</f>
        <v>#REF!</v>
      </c>
      <c r="E66" s="59" t="e">
        <f>#REF!</f>
        <v>#REF!</v>
      </c>
      <c r="F66" s="60" t="e">
        <f>#REF!</f>
        <v>#REF!</v>
      </c>
      <c r="G66" s="81"/>
      <c r="J66" s="50"/>
      <c r="K66" s="50"/>
      <c r="L66" s="86"/>
      <c r="M66" s="86"/>
      <c r="N66" s="50"/>
      <c r="O66" s="50"/>
    </row>
    <row r="67" s="23" customFormat="1" ht="11.25" spans="1:15">
      <c r="A67" s="24"/>
      <c r="B67" s="64">
        <v>3.6</v>
      </c>
      <c r="C67" s="65" t="e">
        <f>#REF!</f>
        <v>#REF!</v>
      </c>
      <c r="D67" s="58" t="e">
        <f>#REF!</f>
        <v>#REF!</v>
      </c>
      <c r="E67" s="59" t="e">
        <f>#REF!</f>
        <v>#REF!</v>
      </c>
      <c r="F67" s="60" t="e">
        <f>#REF!</f>
        <v>#REF!</v>
      </c>
      <c r="G67" s="81"/>
      <c r="J67" s="50"/>
      <c r="K67" s="50"/>
      <c r="L67" s="86"/>
      <c r="M67" s="86"/>
      <c r="N67" s="50"/>
      <c r="O67" s="50"/>
    </row>
    <row r="68" s="23" customFormat="1" ht="11.25" spans="1:15">
      <c r="A68" s="24"/>
      <c r="B68" s="64">
        <v>3.7</v>
      </c>
      <c r="C68" s="65" t="e">
        <f>#REF!</f>
        <v>#REF!</v>
      </c>
      <c r="D68" s="58" t="e">
        <f>#REF!</f>
        <v>#REF!</v>
      </c>
      <c r="E68" s="59" t="e">
        <f>#REF!</f>
        <v>#REF!</v>
      </c>
      <c r="F68" s="60" t="e">
        <f>#REF!</f>
        <v>#REF!</v>
      </c>
      <c r="G68" s="81"/>
      <c r="J68" s="50"/>
      <c r="K68" s="50"/>
      <c r="L68" s="86"/>
      <c r="M68" s="86"/>
      <c r="N68" s="50"/>
      <c r="O68" s="50"/>
    </row>
    <row r="69" s="23" customFormat="1" ht="11.25" spans="1:15">
      <c r="A69" s="24"/>
      <c r="B69" s="64">
        <v>3.8</v>
      </c>
      <c r="C69" s="65" t="e">
        <f>#REF!</f>
        <v>#REF!</v>
      </c>
      <c r="D69" s="58" t="e">
        <f>#REF!</f>
        <v>#REF!</v>
      </c>
      <c r="E69" s="59" t="e">
        <f>#REF!</f>
        <v>#REF!</v>
      </c>
      <c r="F69" s="60" t="e">
        <f>#REF!</f>
        <v>#REF!</v>
      </c>
      <c r="G69" s="81"/>
      <c r="J69" s="50"/>
      <c r="K69" s="50"/>
      <c r="N69" s="50"/>
      <c r="O69" s="50"/>
    </row>
    <row r="70" s="23" customFormat="1" ht="11.25" spans="1:15">
      <c r="A70" s="24"/>
      <c r="B70" s="64">
        <v>3.9</v>
      </c>
      <c r="C70" s="65" t="e">
        <f>#REF!</f>
        <v>#REF!</v>
      </c>
      <c r="D70" s="58" t="e">
        <f>#REF!</f>
        <v>#REF!</v>
      </c>
      <c r="E70" s="59" t="e">
        <f>#REF!</f>
        <v>#REF!</v>
      </c>
      <c r="F70" s="60" t="e">
        <f>#REF!</f>
        <v>#REF!</v>
      </c>
      <c r="G70" s="81"/>
      <c r="J70" s="50"/>
      <c r="K70" s="50"/>
      <c r="N70" s="50"/>
      <c r="O70" s="50"/>
    </row>
    <row r="71" s="23" customFormat="1" ht="11.25" spans="1:15">
      <c r="A71" s="24"/>
      <c r="B71" s="64" t="s">
        <v>93</v>
      </c>
      <c r="C71" s="65" t="e">
        <f>#REF!</f>
        <v>#REF!</v>
      </c>
      <c r="D71" s="58" t="e">
        <f>#REF!</f>
        <v>#REF!</v>
      </c>
      <c r="E71" s="59" t="e">
        <f>#REF!</f>
        <v>#REF!</v>
      </c>
      <c r="F71" s="60" t="e">
        <f>#REF!</f>
        <v>#REF!</v>
      </c>
      <c r="G71" s="81"/>
      <c r="J71" s="50"/>
      <c r="K71" s="50"/>
      <c r="N71" s="50"/>
      <c r="O71" s="50"/>
    </row>
    <row r="72" s="23" customFormat="1" ht="11.25" spans="1:15">
      <c r="A72" s="24"/>
      <c r="B72" s="64" t="s">
        <v>94</v>
      </c>
      <c r="C72" s="65" t="e">
        <f>#REF!</f>
        <v>#REF!</v>
      </c>
      <c r="D72" s="58" t="e">
        <f>#REF!</f>
        <v>#REF!</v>
      </c>
      <c r="E72" s="59" t="e">
        <f>#REF!</f>
        <v>#REF!</v>
      </c>
      <c r="F72" s="60" t="e">
        <f>#REF!</f>
        <v>#REF!</v>
      </c>
      <c r="G72" s="81"/>
      <c r="J72" s="50"/>
      <c r="K72" s="50"/>
      <c r="N72" s="50"/>
      <c r="O72" s="50"/>
    </row>
    <row r="73" s="23" customFormat="1" ht="11.25" spans="1:15">
      <c r="A73" s="24"/>
      <c r="B73" s="64" t="s">
        <v>95</v>
      </c>
      <c r="C73" s="65" t="e">
        <f>#REF!</f>
        <v>#REF!</v>
      </c>
      <c r="D73" s="58" t="e">
        <f>#REF!</f>
        <v>#REF!</v>
      </c>
      <c r="E73" s="59" t="e">
        <f>#REF!</f>
        <v>#REF!</v>
      </c>
      <c r="F73" s="60" t="e">
        <f>#REF!</f>
        <v>#REF!</v>
      </c>
      <c r="G73" s="81"/>
      <c r="J73" s="50"/>
      <c r="K73" s="50"/>
      <c r="N73" s="50"/>
      <c r="O73" s="50"/>
    </row>
    <row r="74" s="23" customFormat="1" ht="11.25" spans="1:15">
      <c r="A74" s="24"/>
      <c r="B74" s="66"/>
      <c r="C74" s="67"/>
      <c r="D74" s="66"/>
      <c r="E74" s="66" t="s">
        <v>89</v>
      </c>
      <c r="F74" s="68" t="e">
        <f>SUM(F62:F73)</f>
        <v>#REF!</v>
      </c>
      <c r="G74" s="50"/>
      <c r="H74" s="69"/>
      <c r="J74" s="50"/>
      <c r="K74" s="50"/>
      <c r="N74" s="50"/>
      <c r="O74" s="50"/>
    </row>
    <row r="75" s="24" customFormat="1" ht="11.25" spans="2:16">
      <c r="B75" s="52"/>
      <c r="C75" s="78"/>
      <c r="D75" s="52"/>
      <c r="E75" s="52"/>
      <c r="F75" s="88"/>
      <c r="G75" s="88"/>
      <c r="H75" s="69"/>
      <c r="I75" s="23"/>
      <c r="J75" s="50"/>
      <c r="K75" s="50"/>
      <c r="L75" s="23"/>
      <c r="M75" s="23"/>
      <c r="N75" s="50"/>
      <c r="O75" s="50"/>
      <c r="P75" s="23"/>
    </row>
    <row r="76" s="23" customFormat="1" ht="18" customHeight="1" spans="1:16">
      <c r="A76" s="24"/>
      <c r="B76" s="89" t="s">
        <v>96</v>
      </c>
      <c r="C76" s="90"/>
      <c r="D76" s="90"/>
      <c r="E76" s="90"/>
      <c r="F76" s="90"/>
      <c r="G76" s="50"/>
      <c r="H76" s="91" t="s">
        <v>96</v>
      </c>
      <c r="I76" s="123"/>
      <c r="J76" s="123"/>
      <c r="K76" s="123"/>
      <c r="L76" s="123"/>
      <c r="M76" s="123"/>
      <c r="N76" s="123"/>
      <c r="O76" s="123"/>
      <c r="P76" s="123"/>
    </row>
    <row r="77" s="23" customFormat="1" ht="5.25" customHeight="1" spans="1:15">
      <c r="A77" s="24"/>
      <c r="B77" s="24"/>
      <c r="C77" s="24"/>
      <c r="D77" s="24"/>
      <c r="E77" s="24"/>
      <c r="F77" s="24"/>
      <c r="G77" s="50"/>
      <c r="H77" s="24"/>
      <c r="I77" s="24"/>
      <c r="J77" s="24"/>
      <c r="K77" s="24"/>
      <c r="L77" s="24"/>
      <c r="N77" s="50"/>
      <c r="O77" s="50"/>
    </row>
    <row r="78" s="23" customFormat="1" ht="11.25" spans="1:15">
      <c r="A78" s="24"/>
      <c r="B78" s="54" t="s">
        <v>82</v>
      </c>
      <c r="C78" s="55" t="s">
        <v>83</v>
      </c>
      <c r="D78" s="54" t="s">
        <v>84</v>
      </c>
      <c r="E78" s="54" t="s">
        <v>97</v>
      </c>
      <c r="F78" s="54" t="s">
        <v>86</v>
      </c>
      <c r="G78" s="50"/>
      <c r="J78" s="50"/>
      <c r="K78" s="50"/>
      <c r="N78" s="50"/>
      <c r="O78" s="50"/>
    </row>
    <row r="79" s="23" customFormat="1" ht="11.25" spans="1:15">
      <c r="A79" s="24"/>
      <c r="B79" s="64">
        <v>4.1</v>
      </c>
      <c r="C79" s="65" t="e">
        <f>#REF!</f>
        <v>#REF!</v>
      </c>
      <c r="D79" s="58" t="e">
        <f>#REF!</f>
        <v>#REF!</v>
      </c>
      <c r="E79" s="59" t="e">
        <f>#REF!</f>
        <v>#REF!</v>
      </c>
      <c r="F79" s="60" t="e">
        <f>#REF!</f>
        <v>#REF!</v>
      </c>
      <c r="G79" s="50"/>
      <c r="I79" s="85"/>
      <c r="J79" s="85"/>
      <c r="K79" s="85"/>
      <c r="L79" s="85"/>
      <c r="M79" s="85"/>
      <c r="N79" s="50"/>
      <c r="O79" s="50"/>
    </row>
    <row r="80" s="23" customFormat="1" ht="11.25" spans="1:15">
      <c r="A80" s="24"/>
      <c r="B80" s="64">
        <v>4.2</v>
      </c>
      <c r="C80" s="65" t="e">
        <f>#REF!</f>
        <v>#REF!</v>
      </c>
      <c r="D80" s="58" t="e">
        <f>#REF!</f>
        <v>#REF!</v>
      </c>
      <c r="E80" s="59" t="e">
        <f>#REF!</f>
        <v>#REF!</v>
      </c>
      <c r="F80" s="60" t="e">
        <f>#REF!</f>
        <v>#REF!</v>
      </c>
      <c r="G80" s="50"/>
      <c r="J80" s="50"/>
      <c r="K80" s="50"/>
      <c r="L80" s="86"/>
      <c r="M80" s="86"/>
      <c r="N80" s="50"/>
      <c r="O80" s="50"/>
    </row>
    <row r="81" s="23" customFormat="1" ht="11.25" spans="1:15">
      <c r="A81" s="24"/>
      <c r="B81" s="64">
        <v>4.3</v>
      </c>
      <c r="C81" s="65" t="e">
        <f>#REF!</f>
        <v>#REF!</v>
      </c>
      <c r="D81" s="58" t="e">
        <f>#REF!</f>
        <v>#REF!</v>
      </c>
      <c r="E81" s="59" t="e">
        <f>#REF!</f>
        <v>#REF!</v>
      </c>
      <c r="F81" s="60" t="e">
        <f>#REF!</f>
        <v>#REF!</v>
      </c>
      <c r="G81" s="50"/>
      <c r="J81" s="50"/>
      <c r="K81" s="50"/>
      <c r="L81" s="86"/>
      <c r="M81" s="86"/>
      <c r="N81" s="50"/>
      <c r="O81" s="50"/>
    </row>
    <row r="82" s="23" customFormat="1" ht="11.25" spans="1:15">
      <c r="A82" s="24"/>
      <c r="B82" s="64">
        <v>4.4</v>
      </c>
      <c r="C82" s="65" t="e">
        <f>#REF!</f>
        <v>#REF!</v>
      </c>
      <c r="D82" s="58" t="e">
        <f>#REF!</f>
        <v>#REF!</v>
      </c>
      <c r="E82" s="59" t="e">
        <f>#REF!</f>
        <v>#REF!</v>
      </c>
      <c r="F82" s="60" t="e">
        <f>#REF!</f>
        <v>#REF!</v>
      </c>
      <c r="G82" s="50"/>
      <c r="J82" s="50"/>
      <c r="K82" s="50"/>
      <c r="L82" s="86"/>
      <c r="M82" s="86"/>
      <c r="N82" s="50"/>
      <c r="O82" s="50"/>
    </row>
    <row r="83" s="23" customFormat="1" ht="11.25" spans="1:15">
      <c r="A83" s="24"/>
      <c r="B83" s="64">
        <v>4.5</v>
      </c>
      <c r="C83" s="65" t="e">
        <f>#REF!</f>
        <v>#REF!</v>
      </c>
      <c r="D83" s="58" t="e">
        <f>#REF!</f>
        <v>#REF!</v>
      </c>
      <c r="E83" s="59" t="e">
        <f>#REF!</f>
        <v>#REF!</v>
      </c>
      <c r="F83" s="60" t="e">
        <f>#REF!</f>
        <v>#REF!</v>
      </c>
      <c r="G83" s="50"/>
      <c r="J83" s="50"/>
      <c r="K83" s="50"/>
      <c r="L83" s="86"/>
      <c r="M83" s="86"/>
      <c r="N83" s="50"/>
      <c r="O83" s="50"/>
    </row>
    <row r="84" s="23" customFormat="1" ht="11.25" spans="1:15">
      <c r="A84" s="24"/>
      <c r="B84" s="64">
        <v>4.6</v>
      </c>
      <c r="C84" s="65" t="e">
        <f>#REF!</f>
        <v>#REF!</v>
      </c>
      <c r="D84" s="58" t="e">
        <f>#REF!</f>
        <v>#REF!</v>
      </c>
      <c r="E84" s="59" t="e">
        <f>#REF!</f>
        <v>#REF!</v>
      </c>
      <c r="F84" s="60" t="e">
        <f>#REF!</f>
        <v>#REF!</v>
      </c>
      <c r="G84" s="50"/>
      <c r="J84" s="50"/>
      <c r="K84" s="50"/>
      <c r="L84" s="86"/>
      <c r="M84" s="86"/>
      <c r="N84" s="50"/>
      <c r="O84" s="50"/>
    </row>
    <row r="85" s="23" customFormat="1" ht="11.25" spans="1:15">
      <c r="A85" s="24"/>
      <c r="B85" s="64">
        <v>4.7</v>
      </c>
      <c r="C85" s="65" t="e">
        <f>#REF!</f>
        <v>#REF!</v>
      </c>
      <c r="D85" s="58" t="e">
        <f>#REF!</f>
        <v>#REF!</v>
      </c>
      <c r="E85" s="59" t="e">
        <f>#REF!</f>
        <v>#REF!</v>
      </c>
      <c r="F85" s="60" t="e">
        <f>#REF!</f>
        <v>#REF!</v>
      </c>
      <c r="G85" s="50"/>
      <c r="J85" s="50"/>
      <c r="K85" s="50"/>
      <c r="L85" s="86"/>
      <c r="M85" s="86"/>
      <c r="N85" s="50"/>
      <c r="O85" s="50"/>
    </row>
    <row r="86" s="23" customFormat="1" ht="11.25" spans="1:15">
      <c r="A86" s="24"/>
      <c r="B86" s="64">
        <v>4.8</v>
      </c>
      <c r="C86" s="65" t="e">
        <f>#REF!</f>
        <v>#REF!</v>
      </c>
      <c r="D86" s="58" t="e">
        <f>#REF!</f>
        <v>#REF!</v>
      </c>
      <c r="E86" s="59" t="e">
        <f>#REF!</f>
        <v>#REF!</v>
      </c>
      <c r="F86" s="60" t="e">
        <f>#REF!</f>
        <v>#REF!</v>
      </c>
      <c r="G86" s="50"/>
      <c r="J86" s="50"/>
      <c r="K86" s="50"/>
      <c r="N86" s="50"/>
      <c r="O86" s="50"/>
    </row>
    <row r="87" s="23" customFormat="1" ht="11.25" spans="1:15">
      <c r="A87" s="24"/>
      <c r="B87" s="64">
        <v>4.9</v>
      </c>
      <c r="C87" s="65" t="e">
        <f>#REF!</f>
        <v>#REF!</v>
      </c>
      <c r="D87" s="58" t="e">
        <f>#REF!</f>
        <v>#REF!</v>
      </c>
      <c r="E87" s="59" t="e">
        <f>#REF!</f>
        <v>#REF!</v>
      </c>
      <c r="F87" s="60" t="e">
        <f>#REF!</f>
        <v>#REF!</v>
      </c>
      <c r="G87" s="50"/>
      <c r="J87" s="50"/>
      <c r="K87" s="50"/>
      <c r="L87" s="86"/>
      <c r="M87" s="86"/>
      <c r="N87" s="50"/>
      <c r="O87" s="50"/>
    </row>
    <row r="88" s="23" customFormat="1" ht="11.25" spans="1:15">
      <c r="A88" s="24"/>
      <c r="B88" s="64" t="s">
        <v>98</v>
      </c>
      <c r="C88" s="65" t="e">
        <f>#REF!</f>
        <v>#REF!</v>
      </c>
      <c r="D88" s="58" t="e">
        <f>#REF!</f>
        <v>#REF!</v>
      </c>
      <c r="E88" s="59" t="e">
        <f>#REF!</f>
        <v>#REF!</v>
      </c>
      <c r="F88" s="60" t="e">
        <f>#REF!</f>
        <v>#REF!</v>
      </c>
      <c r="G88" s="50"/>
      <c r="J88" s="50"/>
      <c r="K88" s="50"/>
      <c r="N88" s="50"/>
      <c r="O88" s="50"/>
    </row>
    <row r="89" s="23" customFormat="1" ht="11.25" spans="1:15">
      <c r="A89" s="24"/>
      <c r="B89" s="66"/>
      <c r="C89" s="67"/>
      <c r="D89" s="66"/>
      <c r="E89" s="66" t="s">
        <v>89</v>
      </c>
      <c r="F89" s="68" t="e">
        <f>SUM(F76:F88)</f>
        <v>#REF!</v>
      </c>
      <c r="G89" s="50"/>
      <c r="H89" s="69"/>
      <c r="J89" s="50"/>
      <c r="K89" s="50"/>
      <c r="N89" s="50"/>
      <c r="O89" s="50"/>
    </row>
    <row r="90" s="24" customFormat="1" ht="11.25" spans="2:15">
      <c r="B90" s="52"/>
      <c r="C90" s="78"/>
      <c r="D90" s="52"/>
      <c r="E90" s="52"/>
      <c r="F90" s="88"/>
      <c r="G90" s="88"/>
      <c r="J90" s="52"/>
      <c r="K90" s="52"/>
      <c r="N90" s="52"/>
      <c r="O90" s="52"/>
    </row>
    <row r="91" s="23" customFormat="1" ht="17.25" customHeight="1" spans="1:16">
      <c r="A91" s="24"/>
      <c r="B91" s="92" t="s">
        <v>99</v>
      </c>
      <c r="C91" s="92"/>
      <c r="D91" s="92"/>
      <c r="E91" s="92"/>
      <c r="F91" s="92"/>
      <c r="G91" s="50"/>
      <c r="H91" s="93" t="s">
        <v>99</v>
      </c>
      <c r="I91" s="124"/>
      <c r="J91" s="124"/>
      <c r="K91" s="124"/>
      <c r="L91" s="124"/>
      <c r="M91" s="124"/>
      <c r="N91" s="124"/>
      <c r="O91" s="124"/>
      <c r="P91" s="124"/>
    </row>
    <row r="92" s="23" customFormat="1" ht="5.25" customHeight="1" spans="1:16">
      <c r="A92" s="24"/>
      <c r="B92" s="24"/>
      <c r="C92" s="24"/>
      <c r="D92" s="24"/>
      <c r="E92" s="24"/>
      <c r="F92" s="24"/>
      <c r="G92" s="50"/>
      <c r="H92" s="24"/>
      <c r="I92" s="24"/>
      <c r="J92" s="24"/>
      <c r="K92" s="24"/>
      <c r="L92" s="24"/>
      <c r="M92" s="24"/>
      <c r="N92" s="52"/>
      <c r="O92" s="52"/>
      <c r="P92" s="24"/>
    </row>
    <row r="93" s="23" customFormat="1" ht="11.25" spans="1:15">
      <c r="A93" s="24"/>
      <c r="B93" s="54" t="s">
        <v>82</v>
      </c>
      <c r="C93" s="55" t="s">
        <v>83</v>
      </c>
      <c r="D93" s="54" t="s">
        <v>84</v>
      </c>
      <c r="E93" s="54" t="s">
        <v>85</v>
      </c>
      <c r="F93" s="54" t="s">
        <v>86</v>
      </c>
      <c r="G93" s="50"/>
      <c r="J93" s="50"/>
      <c r="K93" s="50"/>
      <c r="N93" s="50"/>
      <c r="O93" s="50"/>
    </row>
    <row r="94" s="23" customFormat="1" ht="11.25" spans="1:15">
      <c r="A94" s="24"/>
      <c r="B94" s="64">
        <v>5.1</v>
      </c>
      <c r="C94" s="65" t="e">
        <f>#REF!</f>
        <v>#REF!</v>
      </c>
      <c r="D94" s="58" t="e">
        <f>#REF!</f>
        <v>#REF!</v>
      </c>
      <c r="E94" s="59" t="e">
        <f>#REF!</f>
        <v>#REF!</v>
      </c>
      <c r="F94" s="60" t="e">
        <f>#REF!</f>
        <v>#REF!</v>
      </c>
      <c r="G94" s="50"/>
      <c r="I94" s="85"/>
      <c r="J94" s="85"/>
      <c r="K94" s="85"/>
      <c r="L94" s="85"/>
      <c r="M94" s="85"/>
      <c r="N94" s="50"/>
      <c r="O94" s="50"/>
    </row>
    <row r="95" s="23" customFormat="1" ht="11.25" spans="1:15">
      <c r="A95" s="24"/>
      <c r="B95" s="64">
        <v>5.2</v>
      </c>
      <c r="C95" s="65" t="e">
        <f>#REF!</f>
        <v>#REF!</v>
      </c>
      <c r="D95" s="58" t="e">
        <f>#REF!</f>
        <v>#REF!</v>
      </c>
      <c r="E95" s="59" t="e">
        <f>#REF!</f>
        <v>#REF!</v>
      </c>
      <c r="F95" s="60" t="e">
        <f>#REF!</f>
        <v>#REF!</v>
      </c>
      <c r="G95" s="50"/>
      <c r="J95" s="50"/>
      <c r="K95" s="50"/>
      <c r="L95" s="86"/>
      <c r="M95" s="86"/>
      <c r="N95" s="50"/>
      <c r="O95" s="50"/>
    </row>
    <row r="96" s="23" customFormat="1" ht="11.25" spans="1:15">
      <c r="A96" s="24"/>
      <c r="B96" s="64">
        <v>5.3</v>
      </c>
      <c r="C96" s="65" t="e">
        <f>#REF!</f>
        <v>#REF!</v>
      </c>
      <c r="D96" s="58" t="e">
        <f>#REF!</f>
        <v>#REF!</v>
      </c>
      <c r="E96" s="59" t="e">
        <f>#REF!</f>
        <v>#REF!</v>
      </c>
      <c r="F96" s="60" t="e">
        <f>#REF!</f>
        <v>#REF!</v>
      </c>
      <c r="G96" s="50"/>
      <c r="J96" s="50"/>
      <c r="K96" s="50"/>
      <c r="L96" s="86"/>
      <c r="M96" s="86"/>
      <c r="N96" s="50"/>
      <c r="O96" s="50"/>
    </row>
    <row r="97" s="23" customFormat="1" ht="11.25" spans="1:15">
      <c r="A97" s="24"/>
      <c r="B97" s="64">
        <v>5.4</v>
      </c>
      <c r="C97" s="65" t="e">
        <f>#REF!</f>
        <v>#REF!</v>
      </c>
      <c r="D97" s="58" t="e">
        <f>#REF!</f>
        <v>#REF!</v>
      </c>
      <c r="E97" s="59" t="e">
        <f>#REF!</f>
        <v>#REF!</v>
      </c>
      <c r="F97" s="60" t="e">
        <f>#REF!</f>
        <v>#REF!</v>
      </c>
      <c r="G97" s="50"/>
      <c r="J97" s="50"/>
      <c r="K97" s="50"/>
      <c r="L97" s="86"/>
      <c r="M97" s="86"/>
      <c r="N97" s="50"/>
      <c r="O97" s="50"/>
    </row>
    <row r="98" s="23" customFormat="1" ht="11.25" spans="1:15">
      <c r="A98" s="24"/>
      <c r="B98" s="66"/>
      <c r="C98" s="67"/>
      <c r="D98" s="66"/>
      <c r="E98" s="66" t="s">
        <v>89</v>
      </c>
      <c r="F98" s="68" t="e">
        <f>SUM(F94:F97)</f>
        <v>#REF!</v>
      </c>
      <c r="G98" s="50"/>
      <c r="H98" s="69"/>
      <c r="J98" s="50"/>
      <c r="K98" s="50"/>
      <c r="N98" s="50"/>
      <c r="O98" s="50"/>
    </row>
    <row r="99" ht="164.25" customHeight="1" spans="2:7">
      <c r="B99" s="94"/>
      <c r="C99" s="95"/>
      <c r="D99" s="94"/>
      <c r="E99" s="94"/>
      <c r="F99" s="96"/>
      <c r="G99" s="97"/>
    </row>
    <row r="100" spans="2:7">
      <c r="B100" s="98"/>
      <c r="C100" s="98"/>
      <c r="D100" s="98"/>
      <c r="E100" s="98"/>
      <c r="F100" s="98"/>
      <c r="G100" s="98"/>
    </row>
    <row r="101" s="25" customFormat="1" ht="15" customHeight="1" spans="2:10">
      <c r="B101" s="99"/>
      <c r="C101" s="100" t="s">
        <v>100</v>
      </c>
      <c r="D101" s="101" t="s">
        <v>97</v>
      </c>
      <c r="E101" s="101" t="s">
        <v>101</v>
      </c>
      <c r="F101" s="101"/>
      <c r="G101" s="102"/>
      <c r="H101" s="102"/>
      <c r="I101" s="102"/>
      <c r="J101" s="102"/>
    </row>
    <row r="102" s="26" customFormat="1" ht="19.5" customHeight="1" spans="1:15">
      <c r="A102" s="103">
        <v>20</v>
      </c>
      <c r="B102" s="99"/>
      <c r="C102" s="104" t="s">
        <v>81</v>
      </c>
      <c r="D102" s="105" t="e">
        <f>#REF!</f>
        <v>#REF!</v>
      </c>
      <c r="E102" s="106" t="e">
        <f>IF(D102*5&gt;95,"Óptimo",IF(D102*5&gt;75,"Muy bueno",IF(D102*5&gt;60,"Bueno",IF(D102*5&gt;40,"Regular",IF(D102*5&gt;20,"Escaso","Deficiente")))))</f>
        <v>#REF!</v>
      </c>
      <c r="F102" s="106"/>
      <c r="G102" s="107"/>
      <c r="J102" s="25"/>
      <c r="K102" s="25"/>
      <c r="N102" s="25"/>
      <c r="O102" s="25"/>
    </row>
    <row r="103" s="26" customFormat="1" ht="19.5" customHeight="1" spans="1:15">
      <c r="A103" s="103">
        <v>20</v>
      </c>
      <c r="B103" s="99"/>
      <c r="C103" s="108" t="s">
        <v>90</v>
      </c>
      <c r="D103" s="109" t="e">
        <f>#REF!</f>
        <v>#REF!</v>
      </c>
      <c r="E103" s="110" t="e">
        <f>IF(D103*5&gt;95,"Óptimo",IF(D103*5&gt;75,"Muy bueno",IF(D103*5&gt;60,"Bueno",IF(D103*5&gt;40,"Regular",IF(D103*5&gt;20,"Escaso","Deficiente")))))</f>
        <v>#REF!</v>
      </c>
      <c r="F103" s="110"/>
      <c r="G103" s="99"/>
      <c r="J103" s="25"/>
      <c r="K103" s="25"/>
      <c r="N103" s="25"/>
      <c r="O103" s="25"/>
    </row>
    <row r="104" s="26" customFormat="1" ht="19.5" customHeight="1" spans="1:15">
      <c r="A104" s="103">
        <v>20</v>
      </c>
      <c r="B104" s="99"/>
      <c r="C104" s="111" t="s">
        <v>92</v>
      </c>
      <c r="D104" s="105" t="e">
        <f>#REF!</f>
        <v>#REF!</v>
      </c>
      <c r="E104" s="106" t="e">
        <f>IF(D104*5&gt;95,"Óptimo",IF(D104*5&gt;75,"Muy bueno",IF(D104*5&gt;60,"Bueno",IF(D104*5&gt;40,"Regular",IF(D104*5&gt;20,"Escaso","Deficiente")))))</f>
        <v>#REF!</v>
      </c>
      <c r="F104" s="106"/>
      <c r="G104" s="99"/>
      <c r="J104" s="25"/>
      <c r="K104" s="25"/>
      <c r="N104" s="25"/>
      <c r="O104" s="25"/>
    </row>
    <row r="105" s="26" customFormat="1" ht="19.5" customHeight="1" spans="1:15">
      <c r="A105" s="103">
        <v>20</v>
      </c>
      <c r="B105" s="99"/>
      <c r="C105" s="108" t="s">
        <v>102</v>
      </c>
      <c r="D105" s="109" t="e">
        <f>#REF!</f>
        <v>#REF!</v>
      </c>
      <c r="E105" s="110" t="e">
        <f>IF(D105*5&gt;95,"Óptimo",IF(D105*5&gt;75,"Muy bueno",IF(D105*5&gt;60,"Bueno",IF(D105*5&gt;40,"Regular",IF(D105*5&gt;20,"Escaso","Deficiente")))))</f>
        <v>#REF!</v>
      </c>
      <c r="F105" s="110"/>
      <c r="G105" s="25"/>
      <c r="J105" s="25"/>
      <c r="K105" s="25"/>
      <c r="N105" s="25"/>
      <c r="O105" s="25"/>
    </row>
    <row r="106" s="26" customFormat="1" ht="19.5" customHeight="1" spans="1:15">
      <c r="A106" s="103">
        <v>20</v>
      </c>
      <c r="B106" s="99"/>
      <c r="C106" s="111" t="s">
        <v>99</v>
      </c>
      <c r="D106" s="112" t="e">
        <f>#REF!</f>
        <v>#REF!</v>
      </c>
      <c r="E106" s="113" t="e">
        <f>IF(D106*5&gt;95,"Óptimo",IF(D106*5&gt;75,"Muy bueno",IF(D106*5&gt;60,"Bueno",IF(D106*5&gt;40,"Regular",IF(D106*5&gt;20,"Escaso","Deficiente")))))</f>
        <v>#REF!</v>
      </c>
      <c r="F106" s="113"/>
      <c r="G106" s="114"/>
      <c r="H106" s="115"/>
      <c r="I106" s="115"/>
      <c r="J106" s="125"/>
      <c r="K106" s="25"/>
      <c r="N106" s="25"/>
      <c r="O106" s="25"/>
    </row>
    <row r="107" s="26" customFormat="1" ht="19.5" customHeight="1" spans="1:15">
      <c r="A107" s="103">
        <v>100</v>
      </c>
      <c r="B107" s="99"/>
      <c r="C107" s="116" t="s">
        <v>103</v>
      </c>
      <c r="D107" s="117" t="e">
        <f>SUM(D102:D106)</f>
        <v>#REF!</v>
      </c>
      <c r="E107" s="118" t="e">
        <f>IF(D107&gt;95,"Óptimo",IF(D107&gt;75,"Muy bueno",IF(D107&gt;60,"Bueno",IF(D107&gt;40,"Regular",IF(D107&gt;20,"Escaso","Deficiente")))))</f>
        <v>#REF!</v>
      </c>
      <c r="F107" s="118"/>
      <c r="G107" s="119"/>
      <c r="H107" s="120"/>
      <c r="I107" s="120"/>
      <c r="J107" s="119"/>
      <c r="K107" s="25"/>
      <c r="N107" s="25"/>
      <c r="O107" s="25"/>
    </row>
    <row r="108" spans="2:16">
      <c r="B108" s="27"/>
      <c r="E108" s="121"/>
      <c r="N108" s="32"/>
      <c r="O108" s="32"/>
      <c r="P108" s="27"/>
    </row>
    <row r="109" spans="2:16">
      <c r="B109" s="27"/>
      <c r="D109" s="121"/>
      <c r="F109" s="122"/>
      <c r="G109" s="27"/>
      <c r="J109" s="32"/>
      <c r="K109" s="32"/>
      <c r="N109" s="32"/>
      <c r="O109" s="32"/>
      <c r="P109" s="27"/>
    </row>
    <row r="110" spans="2:16">
      <c r="B110" s="27"/>
      <c r="D110" s="121"/>
      <c r="F110" s="122"/>
      <c r="G110" s="27"/>
      <c r="J110" s="32"/>
      <c r="K110" s="32"/>
      <c r="N110" s="32"/>
      <c r="O110" s="32"/>
      <c r="P110" s="27"/>
    </row>
    <row r="111" ht="119.25" customHeight="1" spans="2:16">
      <c r="B111" s="27"/>
      <c r="D111" s="121"/>
      <c r="F111" s="122"/>
      <c r="G111" s="27"/>
      <c r="J111" s="32"/>
      <c r="K111" s="32"/>
      <c r="N111" s="32"/>
      <c r="O111" s="32"/>
      <c r="P111" s="27"/>
    </row>
  </sheetData>
  <protectedRanges>
    <protectedRange sqref="E4:F5" name="Rango1"/>
  </protectedRanges>
  <mergeCells count="34">
    <mergeCell ref="B1:D1"/>
    <mergeCell ref="B4:D4"/>
    <mergeCell ref="E4:F4"/>
    <mergeCell ref="C5:D5"/>
    <mergeCell ref="E5:F5"/>
    <mergeCell ref="B6:F6"/>
    <mergeCell ref="E7:F7"/>
    <mergeCell ref="B8:F8"/>
    <mergeCell ref="H8:P8"/>
    <mergeCell ref="B37:F37"/>
    <mergeCell ref="J40:K40"/>
    <mergeCell ref="L40:M40"/>
    <mergeCell ref="B59:F59"/>
    <mergeCell ref="H59:P59"/>
    <mergeCell ref="J62:K62"/>
    <mergeCell ref="L62:M62"/>
    <mergeCell ref="B76:F76"/>
    <mergeCell ref="H76:P76"/>
    <mergeCell ref="J79:K79"/>
    <mergeCell ref="L79:M79"/>
    <mergeCell ref="B91:F91"/>
    <mergeCell ref="H91:P91"/>
    <mergeCell ref="J94:K94"/>
    <mergeCell ref="L94:M94"/>
    <mergeCell ref="E101:F101"/>
    <mergeCell ref="G101:H101"/>
    <mergeCell ref="I101:J101"/>
    <mergeCell ref="E102:F102"/>
    <mergeCell ref="E103:F103"/>
    <mergeCell ref="E104:F104"/>
    <mergeCell ref="E105:F105"/>
    <mergeCell ref="E106:F106"/>
    <mergeCell ref="E107:F107"/>
    <mergeCell ref="H37:P38"/>
  </mergeCells>
  <conditionalFormatting sqref="F11">
    <cfRule type="colorScale" priority="136">
      <colorScale>
        <cfvo type="num" val="CATÁLOGO!$D$6"/>
        <cfvo type="num" val="CATÁLOGO!$D$4"/>
        <cfvo type="num" val="CATÁLOGO!$D$3"/>
        <color indexed="65"/>
        <color indexed="65"/>
        <color indexed="65"/>
      </colorScale>
    </cfRule>
  </conditionalFormatting>
  <conditionalFormatting sqref="F12:F34">
    <cfRule type="colorScale" priority="75">
      <colorScale>
        <cfvo type="num" val="CATÁLOGO!$D$6"/>
        <cfvo type="num" val="CATÁLOGO!$D$4"/>
        <cfvo type="num" val="CATÁLOGO!$D$3"/>
        <color indexed="65"/>
        <color indexed="65"/>
        <color indexed="65"/>
      </colorScale>
    </cfRule>
  </conditionalFormatting>
  <conditionalFormatting sqref="F40:F56">
    <cfRule type="colorScale" priority="55">
      <colorScale>
        <cfvo type="num" val="CATÁLOGO!$D$6"/>
        <cfvo type="num" val="CATÁLOGO!$D$4"/>
        <cfvo type="num" val="CATÁLOGO!$D$3"/>
        <color indexed="65"/>
        <color indexed="65"/>
        <color indexed="65"/>
      </colorScale>
    </cfRule>
  </conditionalFormatting>
  <conditionalFormatting sqref="F62:F73">
    <cfRule type="colorScale" priority="20">
      <colorScale>
        <cfvo type="num" val="CATÁLOGO!$D$6"/>
        <cfvo type="num" val="CATÁLOGO!$D$4"/>
        <cfvo type="num" val="CATÁLOGO!$D$3"/>
        <color indexed="65"/>
        <color indexed="65"/>
        <color indexed="65"/>
      </colorScale>
    </cfRule>
  </conditionalFormatting>
  <conditionalFormatting sqref="F79:F88">
    <cfRule type="colorScale" priority="35">
      <colorScale>
        <cfvo type="num" val="CATÁLOGO!$D$6"/>
        <cfvo type="num" val="CATÁLOGO!$D$4"/>
        <cfvo type="num" val="CATÁLOGO!$D$3"/>
        <color indexed="65"/>
        <color indexed="65"/>
        <color indexed="65"/>
      </colorScale>
    </cfRule>
  </conditionalFormatting>
  <conditionalFormatting sqref="F94:F97">
    <cfRule type="colorScale" priority="5">
      <colorScale>
        <cfvo type="num" val="CATÁLOGO!$D$6"/>
        <cfvo type="num" val="CATÁLOGO!$D$4"/>
        <cfvo type="num" val="CATÁLOGO!$D$3"/>
        <color indexed="65"/>
        <color indexed="65"/>
        <color indexed="65"/>
      </colorScale>
    </cfRule>
  </conditionalFormatting>
  <dataValidations count="1">
    <dataValidation type="list" allowBlank="1" showInputMessage="1" showErrorMessage="1" sqref="D21 D26 D78 E78">
      <formula1>[1]CATÁLOGO!#REF!</formula1>
    </dataValidation>
  </dataValidations>
  <pageMargins left="0.7" right="0.7" top="0.75" bottom="0.75" header="0.3" footer="0.3"/>
  <pageSetup paperSize="1"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Hoja9"/>
  <dimension ref="B1:K8"/>
  <sheetViews>
    <sheetView zoomScale="118" zoomScaleNormal="118" workbookViewId="0">
      <selection activeCell="B6" sqref="B6"/>
    </sheetView>
  </sheetViews>
  <sheetFormatPr defaultColWidth="11" defaultRowHeight="15" outlineLevelRow="7"/>
  <cols>
    <col min="1" max="1" width="6.14285714285714" customWidth="1"/>
    <col min="2" max="2" width="12.2857142857143" customWidth="1"/>
    <col min="3" max="3" width="24" customWidth="1"/>
    <col min="4" max="8" width="15.1428571428571" customWidth="1"/>
    <col min="9" max="9" width="2.71428571428571" customWidth="1"/>
    <col min="10" max="10" width="16.4285714285714" customWidth="1"/>
    <col min="11" max="11" width="16.4285714285714" customWidth="1"/>
    <col min="12" max="12" width="4.14285714285714" customWidth="1"/>
  </cols>
  <sheetData>
    <row r="1" customFormat="1" ht="15.75"/>
    <row r="2" customFormat="1" spans="2:11">
      <c r="B2" s="1" t="s">
        <v>104</v>
      </c>
      <c r="C2" s="2" t="s">
        <v>105</v>
      </c>
      <c r="D2" s="3" t="s">
        <v>106</v>
      </c>
      <c r="E2" s="3" t="s">
        <v>107</v>
      </c>
      <c r="F2" s="3" t="s">
        <v>108</v>
      </c>
      <c r="G2" s="3" t="s">
        <v>109</v>
      </c>
      <c r="H2" s="4" t="s">
        <v>110</v>
      </c>
      <c r="I2" s="13"/>
      <c r="J2" s="14" t="s">
        <v>111</v>
      </c>
      <c r="K2" s="14" t="s">
        <v>112</v>
      </c>
    </row>
    <row r="3" customFormat="1" spans="2:11">
      <c r="B3" s="5" t="s">
        <v>113</v>
      </c>
      <c r="C3" s="6" t="s">
        <v>114</v>
      </c>
      <c r="D3" s="7">
        <f>20/24</f>
        <v>0.833333333333333</v>
      </c>
      <c r="E3" s="7">
        <f>20/17</f>
        <v>1.17647058823529</v>
      </c>
      <c r="F3" s="7">
        <f>20/12</f>
        <v>1.66666666666667</v>
      </c>
      <c r="G3" s="7">
        <f>20/10</f>
        <v>2</v>
      </c>
      <c r="H3" s="8">
        <f>20/4</f>
        <v>5</v>
      </c>
      <c r="I3" s="15"/>
      <c r="J3" s="16" t="s">
        <v>113</v>
      </c>
      <c r="K3" s="17" t="s">
        <v>115</v>
      </c>
    </row>
    <row r="4" customFormat="1" spans="2:11">
      <c r="B4" s="9" t="s">
        <v>116</v>
      </c>
      <c r="C4" s="6" t="s">
        <v>117</v>
      </c>
      <c r="D4" s="7">
        <f>D3/2</f>
        <v>0.416666666666667</v>
      </c>
      <c r="E4" s="7">
        <f>E3/2</f>
        <v>0.588235294117647</v>
      </c>
      <c r="F4" s="7">
        <f>F3/2</f>
        <v>0.833333333333333</v>
      </c>
      <c r="G4" s="7">
        <f>G3/2</f>
        <v>1</v>
      </c>
      <c r="H4" s="8">
        <f>H3/2</f>
        <v>2.5</v>
      </c>
      <c r="I4" s="15"/>
      <c r="J4" s="17" t="s">
        <v>118</v>
      </c>
      <c r="K4" s="17" t="s">
        <v>119</v>
      </c>
    </row>
    <row r="5" customFormat="1" spans="2:11">
      <c r="B5" s="9" t="s">
        <v>120</v>
      </c>
      <c r="C5" s="6" t="s">
        <v>121</v>
      </c>
      <c r="D5" s="7">
        <v>0</v>
      </c>
      <c r="E5" s="7">
        <v>0</v>
      </c>
      <c r="F5" s="7">
        <v>0</v>
      </c>
      <c r="G5" s="7">
        <v>0</v>
      </c>
      <c r="H5" s="8">
        <v>0</v>
      </c>
      <c r="I5" s="15"/>
      <c r="J5" s="17" t="s">
        <v>122</v>
      </c>
      <c r="K5" s="17" t="s">
        <v>123</v>
      </c>
    </row>
    <row r="6" customFormat="1" spans="2:11">
      <c r="B6" s="9" t="s">
        <v>124</v>
      </c>
      <c r="C6" s="6" t="s">
        <v>125</v>
      </c>
      <c r="D6" s="7">
        <v>0</v>
      </c>
      <c r="E6" s="7">
        <v>0</v>
      </c>
      <c r="F6" s="7">
        <v>0</v>
      </c>
      <c r="G6" s="7">
        <v>0</v>
      </c>
      <c r="H6" s="8">
        <v>0</v>
      </c>
      <c r="I6" s="15"/>
      <c r="J6" s="17" t="s">
        <v>126</v>
      </c>
      <c r="K6" s="17" t="s">
        <v>127</v>
      </c>
    </row>
    <row r="7" ht="15.75" spans="2:11">
      <c r="B7" s="9"/>
      <c r="C7" s="10" t="s">
        <v>124</v>
      </c>
      <c r="D7" s="11">
        <f>D3</f>
        <v>0.833333333333333</v>
      </c>
      <c r="E7" s="11">
        <f>E3</f>
        <v>1.17647058823529</v>
      </c>
      <c r="F7" s="11">
        <f>F3</f>
        <v>1.66666666666667</v>
      </c>
      <c r="G7" s="11">
        <f>G3</f>
        <v>2</v>
      </c>
      <c r="H7" s="12">
        <f>H3</f>
        <v>5</v>
      </c>
      <c r="I7" s="15"/>
      <c r="J7" s="17" t="s">
        <v>128</v>
      </c>
      <c r="K7" s="17" t="s">
        <v>129</v>
      </c>
    </row>
    <row r="8" spans="10:11">
      <c r="J8" s="17" t="s">
        <v>130</v>
      </c>
      <c r="K8" s="18" t="s">
        <v>131</v>
      </c>
    </row>
  </sheetData>
  <customSheetViews>
    <customSheetView guid="{E9A6D817-7C6F-4640-B1A2-BE433B2F0D08}" topLeftCell="F22">
      <selection activeCell="H22" sqref="H22"/>
      <pageMargins left="0.7" right="0.7" top="0.75" bottom="0.75" header="0.3" footer="0.3"/>
      <pageSetup paperSize="1" orientation="portrait"/>
      <headerFooter/>
    </customSheetView>
    <customSheetView guid="{A11A77F8-F4A2-4552-9B63-3CE193C70967}" topLeftCell="F22">
      <selection activeCell="H22" sqref="H22"/>
      <pageMargins left="0.7" right="0.7" top="0.75" bottom="0.75" header="0.3" footer="0.3"/>
      <pageSetup paperSize="1" orientation="portrait"/>
      <headerFooter/>
    </customSheetView>
  </customSheetViews>
  <conditionalFormatting sqref="B6">
    <cfRule type="duplicateValues" dxfId="0" priority="3"/>
  </conditionalFormatting>
  <conditionalFormatting sqref="B7:I7">
    <cfRule type="duplicateValues" dxfId="0" priority="1"/>
  </conditionalFormatting>
  <conditionalFormatting sqref="B4:B5">
    <cfRule type="duplicateValues" dxfId="0" priority="4"/>
  </conditionalFormatting>
  <dataValidations count="1">
    <dataValidation type="list" allowBlank="1" showInputMessage="1" showErrorMessage="1" sqref="C2:C6">
      <formula1>Evaluacion</formula1>
    </dataValidation>
  </dataValidations>
  <pageMargins left="0.7" right="0.7" top="0.75" bottom="0.75" header="0.3" footer="0.3"/>
  <pageSetup paperSize="1"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allowEditUser xmlns="https://web.wps.cn/et/2018/main" xmlns:s="http://schemas.openxmlformats.org/spreadsheetml/2006/main" hasInvisiblePropRange="0">
  <rangeList sheetStid="13" master=""/>
  <rangeList sheetStid="18" master=""/>
  <rangeList sheetStid="12" master="">
    <arrUserId title="Rango1" rangeCreator="" othersAccessPermission="edit"/>
  </rangeList>
  <rangeList sheetStid="6" master=""/>
</allowEditUser>
</file>

<file path=customXml/item2.xml>��< ? x m l   v e r s i o n = " 1 . 0 "   e n c o d i n g = " u t f - 1 6 " ? > < D a t a M a s h u p   x m l n s = " h t t p : / / s c h e m a s . m i c r o s o f t . c o m / D a t a M a s h u p " > A A A A A B c D A A B Q S w M E F A A C A A g A A H y E S 6 9 y 6 k a n A A A A + A A A A B I A H A B D b 2 5 m a W c v U G F j a 2 F n Z S 5 4 b W w g o h g A K K A U A A A A A A A A A A A A A A A A A A A A A A A A A A A A h Y / R C o I w G I V f R X b v N l e G y O + 8 6 D Y h C M L b M Z e O d I a b z X f r o k f q F R L K 6 q 7 L c / g O f O d x u 0 M + d W 1 w V Y P V v c l Q h C k K l J F 9 p U 2 d o d G d w g T l H P Z C n k W t g h k 2 N p 2 s z l D j 3 C U l x H u P / Q r 3 Q 0 0 Y p R E p i 9 1 B N q o T o T b W C S M V + q y q / y v E 4 f i S 4 Q z H E V 4 n S Y z Z J g K y 1 F B o 8 0 X Y b I w p k J 8 S t m P r x k F x Z c O i B L J E I O 8 X / A l Q S w M E F A A C A A g A A H y E 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B 8 h E s o i k e 4 D g A A A B E A A A A T A B w A R m 9 y b X V s Y X M v U 2 V j d G l v b j E u b S C i G A A o o B Q A A A A A A A A A A A A A A A A A A A A A A A A A A A A r T k 0 u y c z P U w i G 0 I b W A F B L A Q I t A B Q A A g A I A A B 8 h E u v c u p G p w A A A P g A A A A S A A A A A A A A A A A A A A A A A A A A A A B D b 2 5 m a W c v U G F j a 2 F n Z S 5 4 b W x Q S w E C L Q A U A A I A C A A A f I R L D 8 r p q 6 Q A A A D p A A A A E w A A A A A A A A A A A A A A A A D z A A A A W 0 N v b n R l b n R f V H l w Z X N d L n h t b F B L A Q I t A B Q A A g A I A A B 8 h E 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n w x k c r v Y t T Z d T 5 O x p v 8 n 6 A A A A A A I A A A A A A B B m A A A A A Q A A I A A A A E 9 x R 6 h t j o A s G j S 5 a e b C R T R U 2 3 Z R T 1 I n L 1 I D g t y Y W t G A A A A A A A 6 A A A A A A g A A I A A A A C s q M T k U 5 d O Q W k O 2 H e X 6 D Q d J b k M Q D d v f R E l b H M I y i D U d U A A A A P M j b 6 4 j 7 e Z D 6 q 1 g Z d 1 s 9 + p q G R d 1 a v b f i g N A e M 6 k D k + Q W F 4 A J b x 0 O Q 2 5 e g r j H t K / O b b X O V j D g v J k H l r L e x i A E 4 X D F b j W T h A x J Y 7 t n D S W t R t w Q A A A A P n N w p 2 g K o I p s H y / 2 2 Q C X 3 o r r + S F s d P Y k M / g 5 s i K s 6 d L e E Q s 2 R O f w y M v r K A t h x H Y s J U d J R P L q 7 K p r T L B + P O 3 Z V s = < / D a t a M a s h u p > 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B2691F99-8EAE-475C-9403-6A643F5EB009}">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Matriz control nivel proceso</vt:lpstr>
      <vt:lpstr>Guía de Captura</vt:lpstr>
      <vt:lpstr>Resumen</vt:lpstr>
      <vt:lpstr>CATÁLOGO</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SECOES</dc:creator>
  <cp:lastModifiedBy>DEPARTAMENTO CONTROL INTERNO S</cp:lastModifiedBy>
  <dcterms:created xsi:type="dcterms:W3CDTF">2017-07-07T22:09:00Z</dcterms:created>
  <cp:lastPrinted>2020-01-09T20:57:00Z</cp:lastPrinted>
  <dcterms:modified xsi:type="dcterms:W3CDTF">2023-02-09T19:16:28Z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339264957A0849FAB4D202AADD87F8B8</vt:lpwstr>
  </property>
  <property fmtid="{D5CDD505-2E9C-101B-9397-08002B2CF9AE}" pid="3" name="KSOProductBuildVer">
    <vt:lpwstr>2058-11.2.0.11440</vt:lpwstr>
  </property>
</Properties>
</file>